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6540" activeTab="0"/>
  </bookViews>
  <sheets>
    <sheet name="Income Statement" sheetId="1" r:id="rId1"/>
    <sheet name="CAF ET TRESORERIE" sheetId="2" state="hidden" r:id="rId2"/>
  </sheets>
  <externalReferences>
    <externalReference r:id="rId5"/>
  </externalReferences>
  <definedNames>
    <definedName name="_xlnm.Print_Area" localSheetId="0">'Income Statement'!$A$1:$K$68</definedName>
    <definedName name="ventesdistribution">SUM('[1]MATCOMPTE RESULTAT'!$E$13:$E$17)</definedName>
  </definedNames>
  <calcPr fullCalcOnLoad="1"/>
</workbook>
</file>

<file path=xl/comments1.xml><?xml version="1.0" encoding="utf-8"?>
<comments xmlns="http://schemas.openxmlformats.org/spreadsheetml/2006/main">
  <authors>
    <author>thierry hugot</author>
  </authors>
  <commentList>
    <comment ref="J55" authorId="0">
      <text>
        <r>
          <rPr>
            <b/>
            <sz val="8"/>
            <rFont val="Tahoma"/>
            <family val="0"/>
          </rPr>
          <t>Only 6 months in 2011. Total value of the equipment over 10 years</t>
        </r>
        <r>
          <rPr>
            <sz val="8"/>
            <rFont val="Tahoma"/>
            <family val="0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0"/>
          </rPr>
          <t>135 € / months. Only 6 months in 2011</t>
        </r>
        <r>
          <rPr>
            <sz val="8"/>
            <rFont val="Tahoma"/>
            <family val="0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0"/>
          </rPr>
          <t>hypothesis: 5% of B.O.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0"/>
          </rPr>
          <t>hypothesis: 50% of net receipts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for instance fees to professional associations
</t>
        </r>
      </text>
    </comment>
    <comment ref="J21" authorId="0">
      <text>
        <r>
          <rPr>
            <b/>
            <sz val="8"/>
            <rFont val="Tahoma"/>
            <family val="0"/>
          </rPr>
          <t>goods and producst sold in the cinemas</t>
        </r>
      </text>
    </comment>
    <comment ref="J22" authorId="0">
      <text>
        <r>
          <rPr>
            <b/>
            <sz val="8"/>
            <rFont val="Tahoma"/>
            <family val="0"/>
          </rPr>
          <t>publicity on the screen or in the cinemas</t>
        </r>
        <r>
          <rPr>
            <sz val="8"/>
            <rFont val="Tahoma"/>
            <family val="0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0"/>
          </rPr>
          <t>please details what are these receipts</t>
        </r>
        <r>
          <rPr>
            <sz val="8"/>
            <rFont val="Tahoma"/>
            <family val="0"/>
          </rPr>
          <t xml:space="preserve">
</t>
        </r>
      </text>
    </comment>
    <comment ref="J31" authorId="0">
      <text>
        <r>
          <rPr>
            <b/>
            <sz val="8"/>
            <rFont val="Tahoma"/>
            <family val="0"/>
          </rPr>
          <t>related to confectionary receipts</t>
        </r>
        <r>
          <rPr>
            <sz val="8"/>
            <rFont val="Tahoma"/>
            <family val="0"/>
          </rPr>
          <t xml:space="preserve">
</t>
        </r>
      </text>
    </comment>
    <comment ref="J34" authorId="0">
      <text>
        <r>
          <rPr>
            <b/>
            <sz val="8"/>
            <rFont val="Tahoma"/>
            <family val="0"/>
          </rPr>
          <t>please detail theses expenses</t>
        </r>
        <r>
          <rPr>
            <sz val="8"/>
            <rFont val="Tahoma"/>
            <family val="0"/>
          </rPr>
          <t xml:space="preserve">
</t>
        </r>
      </text>
    </comment>
    <comment ref="J48" authorId="0">
      <text>
        <r>
          <rPr>
            <b/>
            <sz val="8"/>
            <rFont val="Tahoma"/>
            <family val="2"/>
          </rPr>
          <t>indicate the number of employees</t>
        </r>
        <r>
          <rPr>
            <sz val="8"/>
            <rFont val="Tahoma"/>
            <family val="0"/>
          </rPr>
          <t xml:space="preserve">
</t>
        </r>
      </text>
    </comment>
    <comment ref="J49" authorId="0">
      <text>
        <r>
          <rPr>
            <b/>
            <sz val="8"/>
            <rFont val="Tahoma"/>
            <family val="0"/>
          </rPr>
          <t>hypothesis: 20% of salaries</t>
        </r>
        <r>
          <rPr>
            <sz val="8"/>
            <rFont val="Tahoma"/>
            <family val="0"/>
          </rPr>
          <t xml:space="preserve">
</t>
        </r>
      </text>
    </comment>
    <comment ref="J58" authorId="0">
      <text>
        <r>
          <rPr>
            <b/>
            <sz val="8"/>
            <rFont val="Tahoma"/>
            <family val="0"/>
          </rPr>
          <t>for instance: interests received on the bank account</t>
        </r>
        <r>
          <rPr>
            <sz val="8"/>
            <rFont val="Tahoma"/>
            <family val="0"/>
          </rPr>
          <t xml:space="preserve">
</t>
        </r>
      </text>
    </comment>
    <comment ref="J59" authorId="0">
      <text>
        <r>
          <rPr>
            <b/>
            <sz val="8"/>
            <rFont val="Tahoma"/>
            <family val="2"/>
          </rPr>
          <t>include only the interest of bank loans. Repayments appear in the balance sheet.</t>
        </r>
        <r>
          <rPr>
            <sz val="8"/>
            <rFont val="Tahoma"/>
            <family val="0"/>
          </rPr>
          <t xml:space="preserve">
</t>
        </r>
      </text>
    </comment>
    <comment ref="J61" authorId="0">
      <text>
        <r>
          <rPr>
            <b/>
            <sz val="8"/>
            <rFont val="Tahoma"/>
            <family val="0"/>
          </rPr>
          <t>for instance sale of used material.</t>
        </r>
        <r>
          <rPr>
            <sz val="8"/>
            <rFont val="Tahoma"/>
            <family val="0"/>
          </rPr>
          <t xml:space="preserve">
</t>
        </r>
      </text>
    </comment>
    <comment ref="J64" authorId="0">
      <text>
        <r>
          <rPr>
            <b/>
            <sz val="8"/>
            <rFont val="Tahoma"/>
            <family val="2"/>
          </rPr>
          <t>hypothesis: 20% of Result</t>
        </r>
        <r>
          <rPr>
            <sz val="8"/>
            <rFont val="Tahoma"/>
            <family val="0"/>
          </rPr>
          <t xml:space="preserve">
</t>
        </r>
      </text>
    </comment>
    <comment ref="J65" authorId="0">
      <text>
        <r>
          <rPr>
            <b/>
            <sz val="8"/>
            <rFont val="Tahoma"/>
            <family val="0"/>
          </rPr>
          <t>indication on the financial capacity of the exhibitor.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M.M.P SA</author>
  </authors>
  <commentList>
    <comment ref="E44" authorId="0">
      <text>
        <r>
          <rPr>
            <b/>
            <sz val="8"/>
            <rFont val="Tahoma"/>
            <family val="0"/>
          </rPr>
          <t>M.M.P SA</t>
        </r>
        <r>
          <rPr>
            <sz val="8"/>
            <rFont val="Tahoma"/>
            <family val="0"/>
          </rPr>
          <t>: à CNC : en 1 les colonnes contiennent une formule recherchant le chiffre inscrit en compte de résultat prévisionnel ; selon le contenu de ces postes il conviendra de retraiter le chiffre "rappelé" ou pas.</t>
        </r>
      </text>
    </comment>
  </commentList>
</comments>
</file>

<file path=xl/sharedStrings.xml><?xml version="1.0" encoding="utf-8"?>
<sst xmlns="http://schemas.openxmlformats.org/spreadsheetml/2006/main" count="158" uniqueCount="99">
  <si>
    <t>N--O</t>
  </si>
  <si>
    <t>N + 1</t>
  </si>
  <si>
    <t>N + 2</t>
  </si>
  <si>
    <t>N + 3</t>
  </si>
  <si>
    <t/>
  </si>
  <si>
    <t>-</t>
  </si>
  <si>
    <t>=</t>
  </si>
  <si>
    <t>+</t>
  </si>
  <si>
    <t xml:space="preserve"> =</t>
  </si>
  <si>
    <t xml:space="preserve"> </t>
  </si>
  <si>
    <t>CAPACITE d'AUTOFINANCEMENT</t>
  </si>
  <si>
    <t>RESULTAT BRUT d'EXPLOITATION</t>
  </si>
  <si>
    <t>________</t>
  </si>
  <si>
    <t>TRESORERIE</t>
  </si>
  <si>
    <r>
      <t xml:space="preserve">* autres charges </t>
    </r>
    <r>
      <rPr>
        <i/>
        <sz val="10"/>
        <rFont val="Arial"/>
        <family val="2"/>
      </rPr>
      <t>(d'exploitation)</t>
    </r>
  </si>
  <si>
    <t>* charges financières</t>
  </si>
  <si>
    <t>* amortissements</t>
  </si>
  <si>
    <t>* réintégrations SFEIC</t>
  </si>
  <si>
    <t>RESULTAT NET COMPTABLE</t>
  </si>
  <si>
    <t>(Versements)</t>
  </si>
  <si>
    <t>* part. salariés  et impôt sur les sociétés</t>
  </si>
  <si>
    <t>(-)</t>
  </si>
  <si>
    <t>CAPACITE D'AUTOFINANCEMENT</t>
  </si>
  <si>
    <t xml:space="preserve"> SFEIC</t>
  </si>
  <si>
    <t xml:space="preserve">MARGE DE FINANCEMENT </t>
  </si>
  <si>
    <t xml:space="preserve">Remboursement du capital emprunté </t>
  </si>
  <si>
    <t>SOLDE  DE TRESORERIE à la fin de la période</t>
  </si>
  <si>
    <t xml:space="preserve">  SOLDES  de TRESORERIE CUMULES</t>
  </si>
  <si>
    <t>* produits financiers</t>
  </si>
  <si>
    <r>
      <t xml:space="preserve">* produits exceptionnels </t>
    </r>
    <r>
      <rPr>
        <i/>
        <sz val="9"/>
        <rFont val="Arial"/>
        <family val="2"/>
      </rPr>
      <t>(hors subventions virées au résultat)</t>
    </r>
  </si>
  <si>
    <r>
      <t>* charges exceptionnelles</t>
    </r>
    <r>
      <rPr>
        <i/>
        <sz val="10"/>
        <rFont val="Arial"/>
        <family val="2"/>
      </rPr>
      <t xml:space="preserve"> (hors dotations aux amortissements et provisions)</t>
    </r>
  </si>
  <si>
    <t>(1)</t>
  </si>
  <si>
    <t>réintégrations SFEIC  : allocations imposées, dotation exceptionnelle, reprises annuelles et subventions virées au résultat</t>
  </si>
  <si>
    <t>N - 1</t>
  </si>
  <si>
    <t>CNC</t>
  </si>
  <si>
    <t>N -2</t>
  </si>
  <si>
    <t xml:space="preserve">N </t>
  </si>
  <si>
    <t>ADMISSIONS</t>
  </si>
  <si>
    <t>AVERAGE PRICE</t>
  </si>
  <si>
    <t>V.A.T.</t>
  </si>
  <si>
    <t>NET FILM RECEIPTS……………………………………………………………..…………………….</t>
  </si>
  <si>
    <t>COUNTRY:</t>
  </si>
  <si>
    <t xml:space="preserve">EXHIBITOR :  </t>
  </si>
  <si>
    <t xml:space="preserve">THEATRE  : </t>
  </si>
  <si>
    <t>FILM HIRE</t>
  </si>
  <si>
    <t>GROSS MARGIN</t>
  </si>
  <si>
    <t>TOTAL EXPLOITATION EXPENSES…………………………………………….</t>
  </si>
  <si>
    <t>RECEIPTS</t>
  </si>
  <si>
    <t>PROFESSIONAL CONTRIBUTION</t>
  </si>
  <si>
    <t>WELFARE COSTS</t>
  </si>
  <si>
    <t>BOX OFFICE RECEIPTS EXCLUDING VAT</t>
  </si>
  <si>
    <t>OTHER TAXES ON BOX OFFICE RECEIPTS</t>
  </si>
  <si>
    <t>EXHIBITOR'S NET SHARE</t>
  </si>
  <si>
    <t>SALARIES</t>
  </si>
  <si>
    <t>OTHER DIRECT COSTS</t>
  </si>
  <si>
    <t>GROSS OPERATING RESULT</t>
  </si>
  <si>
    <t>OPERATING RESULT</t>
  </si>
  <si>
    <t>FINANCIAL PROFITS</t>
  </si>
  <si>
    <t>EXCEPTIONAL PROFITS</t>
  </si>
  <si>
    <t>EXCEPTIONAL EXPENSES</t>
  </si>
  <si>
    <t>. Publicity receipts</t>
  </si>
  <si>
    <t>ADDITIONAL RECEIPTS:</t>
  </si>
  <si>
    <t>SUBSIDIES:</t>
  </si>
  <si>
    <t>YEAR</t>
  </si>
  <si>
    <t>. Maintenance of new digital equipment</t>
  </si>
  <si>
    <t>EXTERNAL SERVICES:</t>
  </si>
  <si>
    <t>EXPLOITATION EXPENSES :</t>
  </si>
  <si>
    <t>. Subsidy or Public support / Please specify source</t>
  </si>
  <si>
    <t>Please indicate the amounts in Euros and check the calculations!</t>
  </si>
  <si>
    <t>INCOME TAXES</t>
  </si>
  <si>
    <t>RESULT BEFORE TAXES</t>
  </si>
  <si>
    <t>RESULT BEFORE TAX AND NON RECURRING ITEMS</t>
  </si>
  <si>
    <t>NET RESULT</t>
  </si>
  <si>
    <t>PROVISIONAL INCOME STATEMENT</t>
  </si>
  <si>
    <t>. Net confectionery receipts (bar, popcorn…)</t>
  </si>
  <si>
    <t>PURCHASES :</t>
  </si>
  <si>
    <t>. Consumable supplies, fuel, water, electricity, etc.</t>
  </si>
  <si>
    <t>. Supplies for administration, maintenance and small equipment</t>
  </si>
  <si>
    <t>. Other materials and supplies</t>
  </si>
  <si>
    <t>. Leasing charges</t>
  </si>
  <si>
    <t>. Maintenance &amp; repairs</t>
  </si>
  <si>
    <t>. Insurance premium</t>
  </si>
  <si>
    <t>. Other external services</t>
  </si>
  <si>
    <t>. Transportation and travels</t>
  </si>
  <si>
    <t>. Banking and similar services</t>
  </si>
  <si>
    <t>. Postal and telecommunication charges</t>
  </si>
  <si>
    <t>. General subcontracting, intermediaries, non-company staff</t>
  </si>
  <si>
    <r>
      <t>DEPRECIATION FOR EQUIPMENT (</t>
    </r>
    <r>
      <rPr>
        <i/>
        <u val="single"/>
        <sz val="10"/>
        <rFont val="Arial Narrow"/>
        <family val="2"/>
      </rPr>
      <t>other than digital equipment</t>
    </r>
    <r>
      <rPr>
        <i/>
        <sz val="10"/>
        <rFont val="Arial Narrow"/>
        <family val="2"/>
      </rPr>
      <t>)</t>
    </r>
  </si>
  <si>
    <t>DEPRECIATION FOR THE NEW DIGITAL EQUIPMENT</t>
  </si>
  <si>
    <t>PROVISIONS</t>
  </si>
  <si>
    <t>BOX OFFICE RECEIPTS                  GROSS AMOUNT</t>
  </si>
  <si>
    <t>FINANCIAL EXPENSES (INCLUDING INTEREST OF BANK LOAN USED TO BUY THE DIGITAL EQUIPMENT)</t>
  </si>
  <si>
    <t>TAXES</t>
  </si>
  <si>
    <t>OTHER EXPLOITATION COSTS</t>
  </si>
  <si>
    <t>. Rentals &amp; accomodation charges</t>
  </si>
  <si>
    <t>. Other receipts to be detailed: Sponsoring</t>
  </si>
  <si>
    <t>. Subsidy or Public support / Please specify source: Eurimages</t>
  </si>
  <si>
    <t>. Subsidy or Public support / Please specify source: Ministry of Culture</t>
  </si>
  <si>
    <t>. Goods &amp; Confectionery (drinks, sweets, popcorn…)</t>
  </si>
</sst>
</file>

<file path=xl/styles.xml><?xml version="1.0" encoding="utf-8"?>
<styleSheet xmlns="http://schemas.openxmlformats.org/spreadsheetml/2006/main">
  <numFmts count="21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.##0&quot; F&quot;\ ;\(#\.##0&quot; F&quot;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1"/>
      <name val="Univers (W1)"/>
      <family val="0"/>
    </font>
    <font>
      <sz val="8"/>
      <name val="CG Times (E1)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MS Sans Serif"/>
      <family val="0"/>
    </font>
    <font>
      <b/>
      <sz val="14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u val="single"/>
      <sz val="10"/>
      <name val="Arial Narrow"/>
      <family val="2"/>
    </font>
    <font>
      <i/>
      <u val="single"/>
      <sz val="10"/>
      <name val="Arial Narrow"/>
      <family val="2"/>
    </font>
    <font>
      <b/>
      <sz val="8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hair"/>
      <bottom style="dashed"/>
    </border>
    <border>
      <left style="thin"/>
      <right style="thin"/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 style="thin"/>
      <right style="thin"/>
      <top style="hair"/>
      <bottom style="dotted"/>
    </border>
    <border>
      <left>
        <color indexed="63"/>
      </left>
      <right style="medium"/>
      <top style="hair"/>
      <bottom style="dotted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7" fillId="0" borderId="0" xfId="22" applyFont="1" applyBorder="1" applyAlignment="1" quotePrefix="1">
      <alignment vertical="center"/>
      <protection/>
    </xf>
    <xf numFmtId="0" fontId="8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4" fontId="10" fillId="0" borderId="0" xfId="21" applyNumberFormat="1" applyFont="1" applyBorder="1" applyProtection="1">
      <alignment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1" applyFont="1" applyBorder="1" applyAlignment="1" applyProtection="1">
      <alignment horizontal="right"/>
      <protection/>
    </xf>
    <xf numFmtId="0" fontId="7" fillId="0" borderId="0" xfId="21" applyFont="1">
      <alignment/>
      <protection/>
    </xf>
    <xf numFmtId="0" fontId="7" fillId="0" borderId="0" xfId="21" applyFont="1" applyProtection="1">
      <alignment/>
      <protection/>
    </xf>
    <xf numFmtId="0" fontId="4" fillId="0" borderId="0" xfId="19">
      <alignment/>
      <protection/>
    </xf>
    <xf numFmtId="0" fontId="4" fillId="0" borderId="1" xfId="19" applyBorder="1">
      <alignment/>
      <protection/>
    </xf>
    <xf numFmtId="0" fontId="11" fillId="0" borderId="0" xfId="19" applyFont="1" applyBorder="1" applyAlignment="1">
      <alignment horizontal="center"/>
      <protection/>
    </xf>
    <xf numFmtId="0" fontId="4" fillId="0" borderId="0" xfId="19" applyBorder="1">
      <alignment/>
      <protection/>
    </xf>
    <xf numFmtId="0" fontId="4" fillId="0" borderId="2" xfId="19" applyBorder="1">
      <alignment/>
      <protection/>
    </xf>
    <xf numFmtId="0" fontId="11" fillId="0" borderId="0" xfId="19" applyFont="1" applyBorder="1">
      <alignment/>
      <protection/>
    </xf>
    <xf numFmtId="3" fontId="4" fillId="0" borderId="1" xfId="19" applyNumberFormat="1" applyBorder="1">
      <alignment/>
      <protection/>
    </xf>
    <xf numFmtId="3" fontId="4" fillId="0" borderId="2" xfId="19" applyNumberFormat="1" applyBorder="1">
      <alignment/>
      <protection/>
    </xf>
    <xf numFmtId="0" fontId="4" fillId="0" borderId="0" xfId="19" applyBorder="1" applyAlignment="1">
      <alignment horizontal="right"/>
      <protection/>
    </xf>
    <xf numFmtId="3" fontId="4" fillId="0" borderId="1" xfId="19" applyNumberFormat="1" applyBorder="1" applyAlignment="1">
      <alignment horizontal="right"/>
      <protection/>
    </xf>
    <xf numFmtId="3" fontId="4" fillId="0" borderId="2" xfId="19" applyNumberFormat="1" applyBorder="1" applyAlignment="1">
      <alignment horizontal="right"/>
      <protection/>
    </xf>
    <xf numFmtId="0" fontId="4" fillId="0" borderId="2" xfId="19" applyBorder="1" applyAlignment="1">
      <alignment horizontal="right"/>
      <protection/>
    </xf>
    <xf numFmtId="0" fontId="11" fillId="0" borderId="0" xfId="19" applyFont="1" applyBorder="1" applyAlignment="1">
      <alignment horizontal="right"/>
      <protection/>
    </xf>
    <xf numFmtId="3" fontId="11" fillId="0" borderId="1" xfId="19" applyNumberFormat="1" applyFont="1" applyBorder="1">
      <alignment/>
      <protection/>
    </xf>
    <xf numFmtId="3" fontId="11" fillId="0" borderId="2" xfId="19" applyNumberFormat="1" applyFont="1" applyBorder="1">
      <alignment/>
      <protection/>
    </xf>
    <xf numFmtId="0" fontId="4" fillId="0" borderId="0" xfId="19" applyFont="1" applyBorder="1" quotePrefix="1">
      <alignment/>
      <protection/>
    </xf>
    <xf numFmtId="0" fontId="4" fillId="0" borderId="0" xfId="19" applyFont="1" applyBorder="1">
      <alignment/>
      <protection/>
    </xf>
    <xf numFmtId="3" fontId="11" fillId="0" borderId="1" xfId="19" applyNumberFormat="1" applyFont="1" applyBorder="1">
      <alignment/>
      <protection/>
    </xf>
    <xf numFmtId="3" fontId="11" fillId="0" borderId="2" xfId="19" applyNumberFormat="1" applyFont="1" applyBorder="1">
      <alignment/>
      <protection/>
    </xf>
    <xf numFmtId="0" fontId="11" fillId="0" borderId="2" xfId="19" applyFont="1" applyBorder="1">
      <alignment/>
      <protection/>
    </xf>
    <xf numFmtId="3" fontId="11" fillId="0" borderId="1" xfId="19" applyNumberFormat="1" applyFont="1" applyBorder="1" applyAlignment="1">
      <alignment horizontal="right"/>
      <protection/>
    </xf>
    <xf numFmtId="0" fontId="4" fillId="0" borderId="0" xfId="19" applyFont="1" applyBorder="1" applyAlignment="1">
      <alignment horizontal="right"/>
      <protection/>
    </xf>
    <xf numFmtId="0" fontId="11" fillId="0" borderId="0" xfId="19" applyFont="1">
      <alignment/>
      <protection/>
    </xf>
    <xf numFmtId="0" fontId="11" fillId="0" borderId="0" xfId="19" applyFont="1" applyBorder="1" applyAlignment="1">
      <alignment horizontal="right"/>
      <protection/>
    </xf>
    <xf numFmtId="1" fontId="8" fillId="0" borderId="1" xfId="22" applyNumberFormat="1" applyFont="1" applyBorder="1" applyAlignment="1">
      <alignment horizontal="center" vertical="center"/>
      <protection/>
    </xf>
    <xf numFmtId="0" fontId="1" fillId="0" borderId="0" xfId="22" applyFont="1">
      <alignment/>
      <protection/>
    </xf>
    <xf numFmtId="0" fontId="4" fillId="0" borderId="3" xfId="19" applyBorder="1">
      <alignment/>
      <protection/>
    </xf>
    <xf numFmtId="0" fontId="4" fillId="0" borderId="4" xfId="19" applyBorder="1">
      <alignment/>
      <protection/>
    </xf>
    <xf numFmtId="3" fontId="4" fillId="0" borderId="5" xfId="19" applyNumberFormat="1" applyBorder="1">
      <alignment/>
      <protection/>
    </xf>
    <xf numFmtId="3" fontId="4" fillId="0" borderId="6" xfId="19" applyNumberFormat="1" applyBorder="1">
      <alignment/>
      <protection/>
    </xf>
    <xf numFmtId="0" fontId="4" fillId="0" borderId="6" xfId="19" applyBorder="1">
      <alignment/>
      <protection/>
    </xf>
    <xf numFmtId="0" fontId="4" fillId="0" borderId="5" xfId="19" applyBorder="1">
      <alignment/>
      <protection/>
    </xf>
    <xf numFmtId="0" fontId="4" fillId="0" borderId="7" xfId="19" applyBorder="1">
      <alignment/>
      <protection/>
    </xf>
    <xf numFmtId="0" fontId="4" fillId="0" borderId="8" xfId="19" applyBorder="1">
      <alignment/>
      <protection/>
    </xf>
    <xf numFmtId="0" fontId="4" fillId="0" borderId="9" xfId="19" applyBorder="1">
      <alignment/>
      <protection/>
    </xf>
    <xf numFmtId="0" fontId="4" fillId="0" borderId="10" xfId="19" applyBorder="1">
      <alignment/>
      <protection/>
    </xf>
    <xf numFmtId="0" fontId="4" fillId="0" borderId="11" xfId="19" applyBorder="1">
      <alignment/>
      <protection/>
    </xf>
    <xf numFmtId="3" fontId="4" fillId="0" borderId="12" xfId="19" applyNumberFormat="1" applyBorder="1">
      <alignment/>
      <protection/>
    </xf>
    <xf numFmtId="3" fontId="4" fillId="0" borderId="13" xfId="19" applyNumberFormat="1" applyBorder="1">
      <alignment/>
      <protection/>
    </xf>
    <xf numFmtId="0" fontId="4" fillId="0" borderId="13" xfId="19" applyBorder="1">
      <alignment/>
      <protection/>
    </xf>
    <xf numFmtId="0" fontId="4" fillId="0" borderId="12" xfId="19" applyBorder="1">
      <alignment/>
      <protection/>
    </xf>
    <xf numFmtId="0" fontId="4" fillId="0" borderId="14" xfId="19" applyBorder="1">
      <alignment/>
      <protection/>
    </xf>
    <xf numFmtId="0" fontId="11" fillId="0" borderId="4" xfId="19" applyFont="1" applyBorder="1">
      <alignment/>
      <protection/>
    </xf>
    <xf numFmtId="0" fontId="15" fillId="0" borderId="0" xfId="19" applyFont="1" applyBorder="1" quotePrefix="1">
      <alignment/>
      <protection/>
    </xf>
    <xf numFmtId="0" fontId="15" fillId="0" borderId="0" xfId="19" applyFont="1" applyBorder="1">
      <alignment/>
      <protection/>
    </xf>
    <xf numFmtId="0" fontId="11" fillId="0" borderId="9" xfId="19" applyFont="1" applyBorder="1">
      <alignment/>
      <protection/>
    </xf>
    <xf numFmtId="0" fontId="11" fillId="0" borderId="0" xfId="19" applyFont="1" applyBorder="1">
      <alignment/>
      <protection/>
    </xf>
    <xf numFmtId="0" fontId="9" fillId="0" borderId="0" xfId="19" applyFont="1" quotePrefix="1">
      <alignment/>
      <protection/>
    </xf>
    <xf numFmtId="0" fontId="9" fillId="0" borderId="0" xfId="19" applyFont="1">
      <alignment/>
      <protection/>
    </xf>
    <xf numFmtId="0" fontId="4" fillId="1" borderId="8" xfId="19" applyFill="1" applyBorder="1">
      <alignment/>
      <protection/>
    </xf>
    <xf numFmtId="0" fontId="14" fillId="1" borderId="15" xfId="19" applyFont="1" applyFill="1" applyBorder="1" applyAlignment="1">
      <alignment horizontal="center"/>
      <protection/>
    </xf>
    <xf numFmtId="0" fontId="4" fillId="1" borderId="0" xfId="19" applyFill="1" applyBorder="1">
      <alignment/>
      <protection/>
    </xf>
    <xf numFmtId="0" fontId="4" fillId="1" borderId="1" xfId="19" applyFill="1" applyBorder="1" applyAlignment="1">
      <alignment horizontal="center"/>
      <protection/>
    </xf>
    <xf numFmtId="0" fontId="4" fillId="1" borderId="2" xfId="19" applyFill="1" applyBorder="1" applyAlignment="1">
      <alignment horizontal="center"/>
      <protection/>
    </xf>
    <xf numFmtId="0" fontId="4" fillId="1" borderId="1" xfId="19" applyFill="1" applyBorder="1">
      <alignment/>
      <protection/>
    </xf>
    <xf numFmtId="0" fontId="4" fillId="1" borderId="9" xfId="19" applyFill="1" applyBorder="1">
      <alignment/>
      <protection/>
    </xf>
    <xf numFmtId="0" fontId="14" fillId="1" borderId="0" xfId="19" applyFont="1" applyFill="1" applyBorder="1" applyAlignment="1">
      <alignment horizontal="center"/>
      <protection/>
    </xf>
    <xf numFmtId="3" fontId="4" fillId="1" borderId="1" xfId="19" applyNumberFormat="1" applyFill="1" applyBorder="1">
      <alignment/>
      <protection/>
    </xf>
    <xf numFmtId="3" fontId="4" fillId="1" borderId="2" xfId="19" applyNumberFormat="1" applyFill="1" applyBorder="1">
      <alignment/>
      <protection/>
    </xf>
    <xf numFmtId="0" fontId="4" fillId="1" borderId="2" xfId="19" applyFill="1" applyBorder="1">
      <alignment/>
      <protection/>
    </xf>
    <xf numFmtId="0" fontId="19" fillId="0" borderId="0" xfId="0" applyFont="1" applyAlignment="1">
      <alignment/>
    </xf>
    <xf numFmtId="0" fontId="15" fillId="0" borderId="0" xfId="22" applyFont="1">
      <alignment/>
      <protection/>
    </xf>
    <xf numFmtId="0" fontId="11" fillId="0" borderId="0" xfId="22" applyFont="1" applyAlignment="1">
      <alignment horizontal="centerContinuous"/>
      <protection/>
    </xf>
    <xf numFmtId="0" fontId="11" fillId="0" borderId="0" xfId="22" applyFont="1" applyAlignment="1">
      <alignment horizontal="left"/>
      <protection/>
    </xf>
    <xf numFmtId="0" fontId="4" fillId="0" borderId="0" xfId="19" applyFont="1">
      <alignment/>
      <protection/>
    </xf>
    <xf numFmtId="3" fontId="8" fillId="2" borderId="16" xfId="22" applyNumberFormat="1" applyFont="1" applyFill="1" applyBorder="1" applyAlignment="1">
      <alignment vertical="center"/>
      <protection/>
    </xf>
    <xf numFmtId="3" fontId="8" fillId="2" borderId="17" xfId="22" applyNumberFormat="1" applyFont="1" applyFill="1" applyBorder="1" applyAlignment="1">
      <alignment vertical="center"/>
      <protection/>
    </xf>
    <xf numFmtId="3" fontId="8" fillId="2" borderId="2" xfId="22" applyNumberFormat="1" applyFont="1" applyFill="1" applyBorder="1" applyAlignment="1">
      <alignment vertical="center"/>
      <protection/>
    </xf>
    <xf numFmtId="0" fontId="7" fillId="0" borderId="0" xfId="22" applyFont="1">
      <alignment/>
      <protection/>
    </xf>
    <xf numFmtId="0" fontId="7" fillId="0" borderId="0" xfId="0" applyFont="1" applyAlignment="1">
      <alignment/>
    </xf>
    <xf numFmtId="0" fontId="8" fillId="0" borderId="0" xfId="22" applyFont="1" applyAlignment="1">
      <alignment horizontal="centerContinuous"/>
      <protection/>
    </xf>
    <xf numFmtId="0" fontId="8" fillId="0" borderId="0" xfId="22" applyFont="1" applyAlignment="1">
      <alignment horizontal="left"/>
      <protection/>
    </xf>
    <xf numFmtId="0" fontId="7" fillId="0" borderId="0" xfId="22" applyFont="1" applyFill="1" applyAlignment="1">
      <alignment horizontal="centerContinuous"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center"/>
      <protection/>
    </xf>
    <xf numFmtId="0" fontId="7" fillId="0" borderId="18" xfId="22" applyFont="1" applyBorder="1" applyAlignment="1">
      <alignment vertical="center"/>
      <protection/>
    </xf>
    <xf numFmtId="0" fontId="7" fillId="0" borderId="1" xfId="22" applyFont="1" applyBorder="1" applyAlignment="1">
      <alignment vertical="center"/>
      <protection/>
    </xf>
    <xf numFmtId="3" fontId="8" fillId="0" borderId="19" xfId="22" applyNumberFormat="1" applyFont="1" applyBorder="1" applyAlignment="1">
      <alignment vertical="center"/>
      <protection/>
    </xf>
    <xf numFmtId="3" fontId="8" fillId="0" borderId="20" xfId="22" applyNumberFormat="1" applyFont="1" applyBorder="1" applyAlignment="1">
      <alignment vertical="center"/>
      <protection/>
    </xf>
    <xf numFmtId="3" fontId="8" fillId="0" borderId="21" xfId="22" applyNumberFormat="1" applyFont="1" applyBorder="1" applyAlignment="1">
      <alignment vertical="center"/>
      <protection/>
    </xf>
    <xf numFmtId="3" fontId="8" fillId="2" borderId="22" xfId="22" applyNumberFormat="1" applyFont="1" applyFill="1" applyBorder="1" applyAlignment="1">
      <alignment vertical="center"/>
      <protection/>
    </xf>
    <xf numFmtId="3" fontId="8" fillId="2" borderId="23" xfId="22" applyNumberFormat="1" applyFont="1" applyFill="1" applyBorder="1" applyAlignment="1">
      <alignment vertical="center"/>
      <protection/>
    </xf>
    <xf numFmtId="3" fontId="8" fillId="2" borderId="24" xfId="22" applyNumberFormat="1" applyFont="1" applyFill="1" applyBorder="1" applyAlignment="1">
      <alignment vertical="center"/>
      <protection/>
    </xf>
    <xf numFmtId="3" fontId="8" fillId="2" borderId="25" xfId="22" applyNumberFormat="1" applyFont="1" applyFill="1" applyBorder="1" applyAlignment="1">
      <alignment vertical="center"/>
      <protection/>
    </xf>
    <xf numFmtId="3" fontId="8" fillId="2" borderId="26" xfId="22" applyNumberFormat="1" applyFont="1" applyFill="1" applyBorder="1" applyAlignment="1">
      <alignment vertical="center"/>
      <protection/>
    </xf>
    <xf numFmtId="3" fontId="8" fillId="2" borderId="27" xfId="22" applyNumberFormat="1" applyFont="1" applyFill="1" applyBorder="1" applyAlignment="1">
      <alignment vertical="center"/>
      <protection/>
    </xf>
    <xf numFmtId="3" fontId="8" fillId="2" borderId="19" xfId="22" applyNumberFormat="1" applyFont="1" applyFill="1" applyBorder="1" applyAlignment="1">
      <alignment vertical="center"/>
      <protection/>
    </xf>
    <xf numFmtId="3" fontId="8" fillId="2" borderId="20" xfId="22" applyNumberFormat="1" applyFont="1" applyFill="1" applyBorder="1" applyAlignment="1">
      <alignment vertical="center"/>
      <protection/>
    </xf>
    <xf numFmtId="3" fontId="8" fillId="2" borderId="21" xfId="22" applyNumberFormat="1" applyFont="1" applyFill="1" applyBorder="1" applyAlignment="1">
      <alignment vertical="center"/>
      <protection/>
    </xf>
    <xf numFmtId="3" fontId="8" fillId="2" borderId="28" xfId="22" applyNumberFormat="1" applyFont="1" applyFill="1" applyBorder="1" applyAlignment="1">
      <alignment vertical="center"/>
      <protection/>
    </xf>
    <xf numFmtId="3" fontId="8" fillId="2" borderId="29" xfId="22" applyNumberFormat="1" applyFont="1" applyFill="1" applyBorder="1" applyAlignment="1">
      <alignment vertical="center"/>
      <protection/>
    </xf>
    <xf numFmtId="3" fontId="8" fillId="2" borderId="30" xfId="22" applyNumberFormat="1" applyFont="1" applyFill="1" applyBorder="1" applyAlignment="1">
      <alignment vertical="center"/>
      <protection/>
    </xf>
    <xf numFmtId="0" fontId="7" fillId="3" borderId="0" xfId="22" applyFont="1" applyFill="1" applyBorder="1" applyAlignment="1">
      <alignment vertical="center"/>
      <protection/>
    </xf>
    <xf numFmtId="0" fontId="8" fillId="3" borderId="0" xfId="22" applyFont="1" applyFill="1" applyBorder="1" applyAlignment="1">
      <alignment horizontal="center" vertical="center"/>
      <protection/>
    </xf>
    <xf numFmtId="3" fontId="8" fillId="0" borderId="25" xfId="22" applyNumberFormat="1" applyFont="1" applyBorder="1" applyAlignment="1">
      <alignment vertical="center"/>
      <protection/>
    </xf>
    <xf numFmtId="3" fontId="8" fillId="0" borderId="26" xfId="22" applyNumberFormat="1" applyFont="1" applyBorder="1" applyAlignment="1">
      <alignment vertical="center"/>
      <protection/>
    </xf>
    <xf numFmtId="3" fontId="8" fillId="0" borderId="27" xfId="22" applyNumberFormat="1" applyFont="1" applyBorder="1" applyAlignment="1">
      <alignment vertical="center"/>
      <protection/>
    </xf>
    <xf numFmtId="0" fontId="7" fillId="0" borderId="0" xfId="22" applyFont="1" applyFill="1" applyBorder="1" applyAlignment="1">
      <alignment vertical="center"/>
      <protection/>
    </xf>
    <xf numFmtId="0" fontId="7" fillId="0" borderId="0" xfId="22" applyFont="1" applyFill="1" applyBorder="1" applyAlignment="1" quotePrefix="1">
      <alignment vertical="center"/>
      <protection/>
    </xf>
    <xf numFmtId="0" fontId="8" fillId="0" borderId="0" xfId="22" applyFont="1" applyFill="1" applyBorder="1" applyAlignment="1">
      <alignment vertical="center"/>
      <protection/>
    </xf>
    <xf numFmtId="0" fontId="8" fillId="0" borderId="0" xfId="22" applyFont="1" applyBorder="1" applyAlignment="1">
      <alignment horizontal="center" wrapText="1"/>
      <protection/>
    </xf>
    <xf numFmtId="3" fontId="8" fillId="2" borderId="31" xfId="22" applyNumberFormat="1" applyFont="1" applyFill="1" applyBorder="1" applyAlignment="1">
      <alignment vertical="center"/>
      <protection/>
    </xf>
    <xf numFmtId="3" fontId="8" fillId="2" borderId="32" xfId="22" applyNumberFormat="1" applyFont="1" applyFill="1" applyBorder="1" applyAlignment="1">
      <alignment vertical="center"/>
      <protection/>
    </xf>
    <xf numFmtId="3" fontId="8" fillId="2" borderId="33" xfId="22" applyNumberFormat="1" applyFont="1" applyFill="1" applyBorder="1" applyAlignment="1">
      <alignment vertical="center"/>
      <protection/>
    </xf>
    <xf numFmtId="3" fontId="8" fillId="2" borderId="34" xfId="22" applyNumberFormat="1" applyFont="1" applyFill="1" applyBorder="1" applyAlignment="1">
      <alignment vertical="center"/>
      <protection/>
    </xf>
    <xf numFmtId="3" fontId="8" fillId="2" borderId="35" xfId="22" applyNumberFormat="1" applyFont="1" applyFill="1" applyBorder="1" applyAlignment="1">
      <alignment vertical="center"/>
      <protection/>
    </xf>
    <xf numFmtId="3" fontId="8" fillId="2" borderId="36" xfId="22" applyNumberFormat="1" applyFont="1" applyFill="1" applyBorder="1" applyAlignment="1">
      <alignment vertical="center"/>
      <protection/>
    </xf>
    <xf numFmtId="3" fontId="8" fillId="0" borderId="22" xfId="22" applyNumberFormat="1" applyFont="1" applyBorder="1" applyAlignment="1">
      <alignment vertical="center"/>
      <protection/>
    </xf>
    <xf numFmtId="3" fontId="8" fillId="0" borderId="23" xfId="22" applyNumberFormat="1" applyFont="1" applyBorder="1" applyAlignment="1">
      <alignment vertical="center"/>
      <protection/>
    </xf>
    <xf numFmtId="3" fontId="8" fillId="0" borderId="24" xfId="22" applyNumberFormat="1" applyFont="1" applyBorder="1" applyAlignment="1">
      <alignment vertical="center"/>
      <protection/>
    </xf>
    <xf numFmtId="0" fontId="7" fillId="0" borderId="0" xfId="22" applyFont="1" applyBorder="1">
      <alignment/>
      <protection/>
    </xf>
    <xf numFmtId="0" fontId="7" fillId="0" borderId="37" xfId="22" applyFont="1" applyBorder="1">
      <alignment/>
      <protection/>
    </xf>
    <xf numFmtId="3" fontId="7" fillId="0" borderId="0" xfId="22" applyNumberFormat="1" applyFont="1" applyBorder="1">
      <alignment/>
      <protection/>
    </xf>
    <xf numFmtId="3" fontId="7" fillId="0" borderId="0" xfId="22" applyNumberFormat="1" applyFont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38" xfId="22" applyFont="1" applyBorder="1" applyAlignment="1">
      <alignment vertical="center"/>
      <protection/>
    </xf>
    <xf numFmtId="0" fontId="8" fillId="3" borderId="0" xfId="22" applyFont="1" applyFill="1" applyBorder="1" applyAlignment="1">
      <alignment horizontal="center" vertical="center" wrapText="1"/>
      <protection/>
    </xf>
    <xf numFmtId="0" fontId="8" fillId="3" borderId="0" xfId="22" applyFont="1" applyFill="1" applyBorder="1" applyAlignment="1">
      <alignment horizontal="right" vertical="center" wrapText="1"/>
      <protection/>
    </xf>
    <xf numFmtId="0" fontId="8" fillId="0" borderId="1" xfId="22" applyFont="1" applyBorder="1" applyAlignment="1">
      <alignment horizontal="center" vertical="center"/>
      <protection/>
    </xf>
    <xf numFmtId="0" fontId="8" fillId="3" borderId="0" xfId="22" applyFont="1" applyFill="1" applyBorder="1" applyAlignment="1">
      <alignment horizontal="right" vertical="center"/>
      <protection/>
    </xf>
    <xf numFmtId="0" fontId="7" fillId="0" borderId="1" xfId="22" applyFont="1" applyBorder="1">
      <alignment/>
      <protection/>
    </xf>
    <xf numFmtId="3" fontId="7" fillId="0" borderId="0" xfId="22" applyNumberFormat="1" applyFont="1" applyAlignment="1">
      <alignment horizontal="right" vertical="center" shrinkToFit="1"/>
      <protection/>
    </xf>
    <xf numFmtId="3" fontId="7" fillId="0" borderId="0" xfId="22" applyNumberFormat="1" applyFont="1" applyAlignment="1">
      <alignment horizontal="center" vertical="center" shrinkToFit="1"/>
      <protection/>
    </xf>
    <xf numFmtId="3" fontId="7" fillId="0" borderId="0" xfId="22" applyNumberFormat="1" applyFont="1" applyAlignment="1">
      <alignment horizontal="right" shrinkToFit="1"/>
      <protection/>
    </xf>
    <xf numFmtId="0" fontId="7" fillId="0" borderId="39" xfId="22" applyFont="1" applyBorder="1">
      <alignment/>
      <protection/>
    </xf>
    <xf numFmtId="0" fontId="7" fillId="0" borderId="0" xfId="20" applyFont="1">
      <alignment/>
      <protection/>
    </xf>
    <xf numFmtId="4" fontId="7" fillId="0" borderId="0" xfId="20" applyNumberFormat="1" applyFont="1" applyProtection="1">
      <alignment/>
      <protection locked="0"/>
    </xf>
    <xf numFmtId="3" fontId="7" fillId="0" borderId="0" xfId="20" applyNumberFormat="1" applyFont="1" applyProtection="1">
      <alignment/>
      <protection locked="0"/>
    </xf>
    <xf numFmtId="3" fontId="7" fillId="0" borderId="0" xfId="21" applyNumberFormat="1" applyFont="1" applyBorder="1" applyAlignment="1" applyProtection="1">
      <alignment horizontal="right"/>
      <protection locked="0"/>
    </xf>
    <xf numFmtId="4" fontId="7" fillId="0" borderId="0" xfId="21" applyNumberFormat="1" applyFont="1" applyBorder="1" applyProtection="1">
      <alignment/>
      <protection/>
    </xf>
    <xf numFmtId="0" fontId="7" fillId="0" borderId="0" xfId="21" applyFont="1" applyBorder="1" applyProtection="1">
      <alignment/>
      <protection/>
    </xf>
    <xf numFmtId="3" fontId="8" fillId="0" borderId="0" xfId="21" applyNumberFormat="1" applyFont="1" applyBorder="1" applyAlignment="1" applyProtection="1">
      <alignment horizontal="right"/>
      <protection/>
    </xf>
    <xf numFmtId="3" fontId="7" fillId="0" borderId="0" xfId="21" applyNumberFormat="1" applyFont="1" applyBorder="1" applyAlignment="1" applyProtection="1">
      <alignment horizontal="right"/>
      <protection/>
    </xf>
    <xf numFmtId="1" fontId="8" fillId="0" borderId="40" xfId="22" applyNumberFormat="1" applyFont="1" applyBorder="1" applyAlignment="1">
      <alignment horizontal="center" vertical="center"/>
      <protection/>
    </xf>
    <xf numFmtId="1" fontId="8" fillId="0" borderId="41" xfId="22" applyNumberFormat="1" applyFont="1" applyBorder="1" applyAlignment="1">
      <alignment horizontal="center" vertical="center"/>
      <protection/>
    </xf>
    <xf numFmtId="1" fontId="8" fillId="0" borderId="42" xfId="22" applyNumberFormat="1" applyFont="1" applyBorder="1" applyAlignment="1">
      <alignment horizontal="center" vertical="center"/>
      <protection/>
    </xf>
    <xf numFmtId="0" fontId="7" fillId="0" borderId="43" xfId="22" applyFont="1" applyBorder="1" applyAlignment="1">
      <alignment vertical="center"/>
      <protection/>
    </xf>
    <xf numFmtId="0" fontId="7" fillId="0" borderId="44" xfId="22" applyFont="1" applyBorder="1" applyAlignment="1">
      <alignment vertical="center"/>
      <protection/>
    </xf>
    <xf numFmtId="0" fontId="7" fillId="0" borderId="45" xfId="22" applyFont="1" applyBorder="1" applyAlignment="1">
      <alignment vertical="center"/>
      <protection/>
    </xf>
    <xf numFmtId="0" fontId="7" fillId="0" borderId="44" xfId="22" applyFont="1" applyBorder="1">
      <alignment/>
      <protection/>
    </xf>
    <xf numFmtId="0" fontId="7" fillId="0" borderId="44" xfId="22" applyFont="1" applyBorder="1" applyAlignment="1" quotePrefix="1">
      <alignment vertical="center"/>
      <protection/>
    </xf>
    <xf numFmtId="0" fontId="8" fillId="0" borderId="45" xfId="22" applyFont="1" applyBorder="1" applyAlignment="1" quotePrefix="1">
      <alignment horizontal="center" vertical="center"/>
      <protection/>
    </xf>
    <xf numFmtId="0" fontId="8" fillId="0" borderId="44" xfId="22" applyFont="1" applyBorder="1" applyAlignment="1">
      <alignment vertical="center"/>
      <protection/>
    </xf>
    <xf numFmtId="0" fontId="21" fillId="0" borderId="44" xfId="22" applyFont="1" applyBorder="1" applyAlignment="1">
      <alignment vertical="center"/>
      <protection/>
    </xf>
    <xf numFmtId="0" fontId="8" fillId="3" borderId="44" xfId="22" applyFont="1" applyFill="1" applyBorder="1" applyAlignment="1">
      <alignment horizontal="left" vertical="center"/>
      <protection/>
    </xf>
    <xf numFmtId="0" fontId="8" fillId="3" borderId="44" xfId="22" applyFont="1" applyFill="1" applyBorder="1" applyAlignment="1">
      <alignment horizontal="center" vertical="center"/>
      <protection/>
    </xf>
    <xf numFmtId="10" fontId="7" fillId="0" borderId="44" xfId="22" applyNumberFormat="1" applyFont="1" applyBorder="1" applyAlignment="1" quotePrefix="1">
      <alignment vertical="center"/>
      <protection/>
    </xf>
    <xf numFmtId="0" fontId="8" fillId="0" borderId="44" xfId="22" applyFont="1" applyBorder="1" applyAlignment="1" quotePrefix="1">
      <alignment horizontal="center" vertical="center"/>
      <protection/>
    </xf>
    <xf numFmtId="0" fontId="8" fillId="3" borderId="44" xfId="22" applyFont="1" applyFill="1" applyBorder="1" applyAlignment="1" quotePrefix="1">
      <alignment horizontal="center" vertical="center"/>
      <protection/>
    </xf>
    <xf numFmtId="0" fontId="7" fillId="3" borderId="44" xfId="22" applyFont="1" applyFill="1" applyBorder="1" applyAlignment="1" quotePrefix="1">
      <alignment vertical="center"/>
      <protection/>
    </xf>
    <xf numFmtId="0" fontId="7" fillId="3" borderId="44" xfId="22" applyFont="1" applyFill="1" applyBorder="1">
      <alignment/>
      <protection/>
    </xf>
    <xf numFmtId="0" fontId="21" fillId="3" borderId="44" xfId="22" applyFont="1" applyFill="1" applyBorder="1" applyAlignment="1">
      <alignment vertical="center"/>
      <protection/>
    </xf>
    <xf numFmtId="0" fontId="7" fillId="3" borderId="44" xfId="22" applyFont="1" applyFill="1" applyBorder="1" applyAlignment="1">
      <alignment vertical="center"/>
      <protection/>
    </xf>
    <xf numFmtId="0" fontId="8" fillId="3" borderId="45" xfId="22" applyFont="1" applyFill="1" applyBorder="1" applyAlignment="1">
      <alignment horizontal="center" vertical="center"/>
      <protection/>
    </xf>
    <xf numFmtId="0" fontId="8" fillId="0" borderId="44" xfId="22" applyFont="1" applyBorder="1" applyAlignment="1">
      <alignment horizontal="center" vertical="center"/>
      <protection/>
    </xf>
    <xf numFmtId="0" fontId="8" fillId="0" borderId="44" xfId="22" applyFont="1" applyBorder="1" applyAlignment="1">
      <alignment horizontal="left" vertical="center"/>
      <protection/>
    </xf>
    <xf numFmtId="4" fontId="7" fillId="0" borderId="44" xfId="21" applyNumberFormat="1" applyFont="1" applyBorder="1" applyAlignment="1" applyProtection="1">
      <alignment horizontal="left"/>
      <protection locked="0"/>
    </xf>
    <xf numFmtId="0" fontId="21" fillId="0" borderId="44" xfId="22" applyFont="1" applyBorder="1" applyAlignment="1">
      <alignment horizontal="left" vertical="center"/>
      <protection/>
    </xf>
    <xf numFmtId="0" fontId="8" fillId="0" borderId="45" xfId="22" applyFont="1" applyBorder="1" applyAlignment="1">
      <alignment horizontal="center" vertical="center"/>
      <protection/>
    </xf>
    <xf numFmtId="4" fontId="8" fillId="0" borderId="43" xfId="21" applyNumberFormat="1" applyFont="1" applyBorder="1" applyAlignment="1" applyProtection="1">
      <alignment horizontal="center" vertical="center"/>
      <protection locked="0"/>
    </xf>
    <xf numFmtId="0" fontId="7" fillId="0" borderId="44" xfId="21" applyFont="1" applyBorder="1">
      <alignment/>
      <protection/>
    </xf>
    <xf numFmtId="0" fontId="7" fillId="0" borderId="44" xfId="21" applyFont="1" applyBorder="1" applyProtection="1">
      <alignment/>
      <protection locked="0"/>
    </xf>
    <xf numFmtId="0" fontId="7" fillId="0" borderId="44" xfId="21" applyFont="1" applyBorder="1" applyProtection="1" quotePrefix="1">
      <alignment/>
      <protection locked="0"/>
    </xf>
    <xf numFmtId="3" fontId="7" fillId="0" borderId="44" xfId="21" applyNumberFormat="1" applyFont="1" applyBorder="1" applyAlignment="1" applyProtection="1">
      <alignment horizontal="right"/>
      <protection locked="0"/>
    </xf>
    <xf numFmtId="3" fontId="7" fillId="0" borderId="45" xfId="21" applyNumberFormat="1" applyFont="1" applyBorder="1" applyAlignment="1" applyProtection="1">
      <alignment horizontal="right"/>
      <protection locked="0"/>
    </xf>
    <xf numFmtId="4" fontId="7" fillId="0" borderId="43" xfId="21" applyNumberFormat="1" applyFont="1" applyBorder="1" applyProtection="1">
      <alignment/>
      <protection locked="0"/>
    </xf>
    <xf numFmtId="4" fontId="7" fillId="0" borderId="44" xfId="21" applyNumberFormat="1" applyFont="1" applyBorder="1" applyProtection="1">
      <alignment/>
      <protection locked="0"/>
    </xf>
    <xf numFmtId="0" fontId="7" fillId="0" borderId="44" xfId="21" applyFont="1" applyBorder="1" applyAlignment="1" applyProtection="1" quotePrefix="1">
      <alignment horizontal="left"/>
      <protection locked="0"/>
    </xf>
    <xf numFmtId="0" fontId="8" fillId="0" borderId="44" xfId="21" applyFont="1" applyBorder="1" applyAlignment="1" applyProtection="1" quotePrefix="1">
      <alignment horizontal="right"/>
      <protection/>
    </xf>
    <xf numFmtId="3" fontId="8" fillId="0" borderId="44" xfId="21" applyNumberFormat="1" applyFont="1" applyBorder="1" applyAlignment="1" applyProtection="1">
      <alignment horizontal="right"/>
      <protection/>
    </xf>
    <xf numFmtId="3" fontId="8" fillId="0" borderId="45" xfId="21" applyNumberFormat="1" applyFont="1" applyBorder="1" applyAlignment="1" applyProtection="1">
      <alignment horizontal="right"/>
      <protection/>
    </xf>
    <xf numFmtId="0" fontId="21" fillId="0" borderId="44" xfId="21" applyFont="1" applyBorder="1" applyProtection="1">
      <alignment/>
      <protection locked="0"/>
    </xf>
    <xf numFmtId="0" fontId="7" fillId="0" borderId="44" xfId="21" applyFont="1" applyBorder="1" applyAlignment="1" applyProtection="1">
      <alignment horizontal="left"/>
      <protection locked="0"/>
    </xf>
    <xf numFmtId="4" fontId="7" fillId="0" borderId="43" xfId="21" applyNumberFormat="1" applyFont="1" applyBorder="1" applyProtection="1">
      <alignment/>
      <protection/>
    </xf>
    <xf numFmtId="0" fontId="7" fillId="0" borderId="44" xfId="21" applyFont="1" applyBorder="1" applyProtection="1">
      <alignment/>
      <protection/>
    </xf>
    <xf numFmtId="0" fontId="8" fillId="0" borderId="43" xfId="22" applyFont="1" applyBorder="1" applyAlignment="1">
      <alignment horizontal="center" vertical="center"/>
      <protection/>
    </xf>
    <xf numFmtId="0" fontId="7" fillId="0" borderId="44" xfId="22" applyFont="1" applyFill="1" applyBorder="1" applyAlignment="1">
      <alignment vertical="center"/>
      <protection/>
    </xf>
    <xf numFmtId="0" fontId="7" fillId="0" borderId="43" xfId="22" applyFont="1" applyBorder="1">
      <alignment/>
      <protection/>
    </xf>
    <xf numFmtId="0" fontId="7" fillId="0" borderId="44" xfId="22" applyFont="1" applyBorder="1" applyAlignment="1">
      <alignment horizontal="left" shrinkToFit="1"/>
      <protection/>
    </xf>
    <xf numFmtId="0" fontId="8" fillId="0" borderId="0" xfId="21" applyFont="1" applyBorder="1" applyAlignment="1" applyProtection="1">
      <alignment horizontal="left"/>
      <protection/>
    </xf>
    <xf numFmtId="0" fontId="22" fillId="0" borderId="44" xfId="22" applyFont="1" applyBorder="1" applyAlignment="1">
      <alignment vertical="center"/>
      <protection/>
    </xf>
    <xf numFmtId="0" fontId="7" fillId="0" borderId="46" xfId="22" applyFont="1" applyBorder="1" applyAlignment="1">
      <alignment vertical="center"/>
      <protection/>
    </xf>
    <xf numFmtId="0" fontId="8" fillId="0" borderId="47" xfId="22" applyFont="1" applyBorder="1" applyAlignment="1">
      <alignment horizontal="center" vertical="center"/>
      <protection/>
    </xf>
    <xf numFmtId="0" fontId="21" fillId="0" borderId="47" xfId="22" applyFont="1" applyBorder="1" applyAlignment="1">
      <alignment vertical="center"/>
      <protection/>
    </xf>
    <xf numFmtId="0" fontId="22" fillId="0" borderId="47" xfId="22" applyFont="1" applyBorder="1" applyAlignment="1">
      <alignment vertical="center"/>
      <protection/>
    </xf>
    <xf numFmtId="0" fontId="7" fillId="0" borderId="47" xfId="22" applyFont="1" applyBorder="1" applyAlignment="1">
      <alignment vertical="center"/>
      <protection/>
    </xf>
    <xf numFmtId="0" fontId="8" fillId="0" borderId="48" xfId="22" applyFont="1" applyBorder="1" applyAlignment="1" quotePrefix="1">
      <alignment horizontal="center" vertical="center"/>
      <protection/>
    </xf>
    <xf numFmtId="3" fontId="21" fillId="2" borderId="49" xfId="22" applyNumberFormat="1" applyFont="1" applyFill="1" applyBorder="1" applyAlignment="1">
      <alignment vertical="center"/>
      <protection/>
    </xf>
    <xf numFmtId="3" fontId="21" fillId="2" borderId="50" xfId="22" applyNumberFormat="1" applyFont="1" applyFill="1" applyBorder="1" applyAlignment="1">
      <alignment vertical="center"/>
      <protection/>
    </xf>
    <xf numFmtId="3" fontId="21" fillId="2" borderId="51" xfId="22" applyNumberFormat="1" applyFont="1" applyFill="1" applyBorder="1" applyAlignment="1">
      <alignment vertical="center"/>
      <protection/>
    </xf>
    <xf numFmtId="0" fontId="8" fillId="0" borderId="28" xfId="22" applyNumberFormat="1" applyFont="1" applyBorder="1" applyAlignment="1">
      <alignment horizontal="center" vertical="center"/>
      <protection/>
    </xf>
    <xf numFmtId="0" fontId="8" fillId="0" borderId="29" xfId="22" applyNumberFormat="1" applyFont="1" applyBorder="1" applyAlignment="1">
      <alignment horizontal="center" vertical="center"/>
      <protection/>
    </xf>
    <xf numFmtId="0" fontId="8" fillId="0" borderId="30" xfId="22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0" fontId="8" fillId="0" borderId="18" xfId="22" applyFont="1" applyBorder="1" applyAlignment="1">
      <alignment vertical="center"/>
      <protection/>
    </xf>
    <xf numFmtId="0" fontId="23" fillId="0" borderId="44" xfId="21" applyFont="1" applyBorder="1" applyAlignment="1" applyProtection="1">
      <alignment horizontal="left"/>
      <protection locked="0"/>
    </xf>
    <xf numFmtId="0" fontId="8" fillId="0" borderId="0" xfId="22" applyFont="1" applyAlignment="1">
      <alignment vertical="center"/>
      <protection/>
    </xf>
    <xf numFmtId="0" fontId="8" fillId="0" borderId="0" xfId="0" applyFont="1" applyAlignment="1">
      <alignment vertical="center"/>
    </xf>
    <xf numFmtId="0" fontId="8" fillId="0" borderId="0" xfId="22" applyFont="1" applyBorder="1" applyAlignment="1">
      <alignment horizontal="center" vertical="center" wrapText="1"/>
      <protection/>
    </xf>
    <xf numFmtId="0" fontId="8" fillId="0" borderId="44" xfId="21" applyFont="1" applyBorder="1" applyAlignment="1">
      <alignment vertical="center"/>
      <protection/>
    </xf>
    <xf numFmtId="0" fontId="8" fillId="0" borderId="44" xfId="21" applyFont="1" applyBorder="1" applyAlignment="1" applyProtection="1" quotePrefix="1">
      <alignment horizontal="right" vertical="center"/>
      <protection/>
    </xf>
    <xf numFmtId="0" fontId="8" fillId="0" borderId="37" xfId="22" applyFont="1" applyBorder="1" applyAlignment="1">
      <alignment vertical="center"/>
      <protection/>
    </xf>
    <xf numFmtId="0" fontId="8" fillId="0" borderId="0" xfId="22" applyFont="1" applyAlignment="1" quotePrefix="1">
      <alignment vertical="center"/>
      <protection/>
    </xf>
    <xf numFmtId="0" fontId="8" fillId="0" borderId="0" xfId="20" applyFont="1" applyAlignment="1">
      <alignment vertical="center"/>
      <protection/>
    </xf>
    <xf numFmtId="0" fontId="8" fillId="0" borderId="37" xfId="22" applyFont="1" applyBorder="1" applyAlignment="1">
      <alignment horizontal="center" vertical="center" wrapText="1"/>
      <protection/>
    </xf>
    <xf numFmtId="0" fontId="8" fillId="3" borderId="37" xfId="22" applyFont="1" applyFill="1" applyBorder="1" applyAlignment="1">
      <alignment horizontal="right" vertical="center"/>
      <protection/>
    </xf>
    <xf numFmtId="0" fontId="8" fillId="0" borderId="37" xfId="22" applyFont="1" applyBorder="1" applyAlignment="1">
      <alignment horizontal="center" wrapText="1"/>
      <protection/>
    </xf>
    <xf numFmtId="3" fontId="8" fillId="2" borderId="52" xfId="22" applyNumberFormat="1" applyFont="1" applyFill="1" applyBorder="1" applyAlignment="1">
      <alignment vertical="center"/>
      <protection/>
    </xf>
    <xf numFmtId="3" fontId="8" fillId="2" borderId="53" xfId="22" applyNumberFormat="1" applyFont="1" applyFill="1" applyBorder="1" applyAlignment="1">
      <alignment vertical="center"/>
      <protection/>
    </xf>
    <xf numFmtId="3" fontId="8" fillId="2" borderId="54" xfId="22" applyNumberFormat="1" applyFont="1" applyFill="1" applyBorder="1" applyAlignment="1">
      <alignment vertical="center"/>
      <protection/>
    </xf>
    <xf numFmtId="3" fontId="7" fillId="0" borderId="19" xfId="22" applyNumberFormat="1" applyFont="1" applyBorder="1" applyAlignment="1">
      <alignment vertical="center"/>
      <protection/>
    </xf>
    <xf numFmtId="3" fontId="7" fillId="0" borderId="20" xfId="22" applyNumberFormat="1" applyFont="1" applyBorder="1" applyAlignment="1">
      <alignment vertical="center"/>
      <protection/>
    </xf>
    <xf numFmtId="3" fontId="7" fillId="0" borderId="21" xfId="22" applyNumberFormat="1" applyFont="1" applyBorder="1" applyAlignment="1">
      <alignment vertical="center"/>
      <protection/>
    </xf>
    <xf numFmtId="3" fontId="7" fillId="0" borderId="28" xfId="22" applyNumberFormat="1" applyFont="1" applyBorder="1" applyAlignment="1">
      <alignment vertical="center"/>
      <protection/>
    </xf>
    <xf numFmtId="3" fontId="7" fillId="0" borderId="29" xfId="22" applyNumberFormat="1" applyFont="1" applyBorder="1" applyAlignment="1">
      <alignment vertical="center"/>
      <protection/>
    </xf>
    <xf numFmtId="3" fontId="7" fillId="0" borderId="30" xfId="22" applyNumberFormat="1" applyFont="1" applyBorder="1" applyAlignment="1">
      <alignment vertical="center"/>
      <protection/>
    </xf>
    <xf numFmtId="3" fontId="7" fillId="0" borderId="25" xfId="22" applyNumberFormat="1" applyFont="1" applyBorder="1" applyAlignment="1">
      <alignment vertical="center"/>
      <protection/>
    </xf>
    <xf numFmtId="3" fontId="7" fillId="0" borderId="26" xfId="22" applyNumberFormat="1" applyFont="1" applyBorder="1" applyAlignment="1">
      <alignment vertical="center"/>
      <protection/>
    </xf>
    <xf numFmtId="3" fontId="7" fillId="0" borderId="27" xfId="22" applyNumberFormat="1" applyFont="1" applyBorder="1" applyAlignment="1">
      <alignment vertical="center"/>
      <protection/>
    </xf>
    <xf numFmtId="3" fontId="7" fillId="0" borderId="52" xfId="22" applyNumberFormat="1" applyFont="1" applyBorder="1" applyAlignment="1">
      <alignment vertical="center"/>
      <protection/>
    </xf>
    <xf numFmtId="3" fontId="7" fillId="0" borderId="53" xfId="22" applyNumberFormat="1" applyFont="1" applyBorder="1" applyAlignment="1">
      <alignment vertical="center"/>
      <protection/>
    </xf>
    <xf numFmtId="3" fontId="7" fillId="0" borderId="54" xfId="22" applyNumberFormat="1" applyFont="1" applyBorder="1" applyAlignment="1">
      <alignment vertical="center"/>
      <protection/>
    </xf>
    <xf numFmtId="9" fontId="8" fillId="0" borderId="0" xfId="23" applyFont="1" applyFill="1" applyBorder="1" applyAlignment="1">
      <alignment vertical="center"/>
    </xf>
    <xf numFmtId="3" fontId="7" fillId="0" borderId="22" xfId="22" applyNumberFormat="1" applyFont="1" applyBorder="1" applyAlignment="1">
      <alignment vertical="center"/>
      <protection/>
    </xf>
    <xf numFmtId="3" fontId="7" fillId="0" borderId="23" xfId="22" applyNumberFormat="1" applyFont="1" applyBorder="1" applyAlignment="1">
      <alignment vertical="center"/>
      <protection/>
    </xf>
    <xf numFmtId="3" fontId="7" fillId="0" borderId="24" xfId="22" applyNumberFormat="1" applyFont="1" applyBorder="1" applyAlignment="1">
      <alignment vertical="center"/>
      <protection/>
    </xf>
    <xf numFmtId="3" fontId="7" fillId="0" borderId="0" xfId="22" applyNumberFormat="1" applyFont="1" applyAlignment="1" quotePrefix="1">
      <alignment horizontal="right"/>
      <protection/>
    </xf>
    <xf numFmtId="0" fontId="8" fillId="3" borderId="55" xfId="22" applyFont="1" applyFill="1" applyBorder="1" applyAlignment="1">
      <alignment horizontal="right" vertical="center" wrapText="1"/>
      <protection/>
    </xf>
    <xf numFmtId="0" fontId="20" fillId="0" borderId="0" xfId="0" applyFont="1" applyAlignment="1">
      <alignment horizontal="center" vertical="center"/>
    </xf>
    <xf numFmtId="0" fontId="23" fillId="0" borderId="0" xfId="22" applyFont="1" applyBorder="1" applyAlignment="1">
      <alignment horizontal="center"/>
      <protection/>
    </xf>
    <xf numFmtId="0" fontId="7" fillId="0" borderId="0" xfId="22" applyFont="1" applyAlignment="1">
      <alignment horizontal="center" vertical="distributed"/>
      <protection/>
    </xf>
    <xf numFmtId="0" fontId="8" fillId="0" borderId="44" xfId="22" applyFont="1" applyBorder="1" applyAlignment="1">
      <alignment horizontal="left" vertical="center" wrapText="1"/>
      <protection/>
    </xf>
    <xf numFmtId="0" fontId="8" fillId="0" borderId="37" xfId="22" applyFont="1" applyBorder="1" applyAlignment="1">
      <alignment horizontal="center"/>
      <protection/>
    </xf>
    <xf numFmtId="0" fontId="14" fillId="1" borderId="1" xfId="19" applyFont="1" applyFill="1" applyBorder="1" applyAlignment="1">
      <alignment horizontal="center"/>
      <protection/>
    </xf>
    <xf numFmtId="0" fontId="0" fillId="1" borderId="0" xfId="0" applyFill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AF" xfId="19"/>
    <cellStyle name="Normal_DIAPHANA DISTRIBUTION 95" xfId="20"/>
    <cellStyle name="Normal_I.DETAIL DU COMPTE DE RESULTAT" xfId="21"/>
    <cellStyle name="Normal_SOLDE INT GEST EXPL SAL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30</xdr:row>
      <xdr:rowOff>0</xdr:rowOff>
    </xdr:from>
    <xdr:to>
      <xdr:col>5</xdr:col>
      <xdr:colOff>0</xdr:colOff>
      <xdr:row>30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05000" y="6448425"/>
          <a:ext cx="2419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742950</xdr:colOff>
      <xdr:row>52</xdr:row>
      <xdr:rowOff>0</xdr:rowOff>
    </xdr:from>
    <xdr:to>
      <xdr:col>5</xdr:col>
      <xdr:colOff>66675</xdr:colOff>
      <xdr:row>53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47850" y="10001250"/>
          <a:ext cx="2543175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5</xdr:col>
      <xdr:colOff>142875</xdr:colOff>
      <xdr:row>57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05000" y="10925175"/>
          <a:ext cx="25622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9525</xdr:colOff>
      <xdr:row>62</xdr:row>
      <xdr:rowOff>0</xdr:rowOff>
    </xdr:from>
    <xdr:to>
      <xdr:col>5</xdr:col>
      <xdr:colOff>0</xdr:colOff>
      <xdr:row>63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14525" y="12458700"/>
          <a:ext cx="24098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1095375</xdr:colOff>
      <xdr:row>64</xdr:row>
      <xdr:rowOff>0</xdr:rowOff>
    </xdr:from>
    <xdr:to>
      <xdr:col>5</xdr:col>
      <xdr:colOff>9525</xdr:colOff>
      <xdr:row>65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3000375" y="12925425"/>
          <a:ext cx="13335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6" name="Rectangle 7"/>
        <xdr:cNvSpPr>
          <a:spLocks/>
        </xdr:cNvSpPr>
      </xdr:nvSpPr>
      <xdr:spPr>
        <a:xfrm>
          <a:off x="1914525" y="4019550"/>
          <a:ext cx="24098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905000" y="4019550"/>
          <a:ext cx="24193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5</xdr:col>
      <xdr:colOff>0</xdr:colOff>
      <xdr:row>28</xdr:row>
      <xdr:rowOff>0</xdr:rowOff>
    </xdr:to>
    <xdr:sp>
      <xdr:nvSpPr>
        <xdr:cNvPr id="8" name="Rectangle 9"/>
        <xdr:cNvSpPr>
          <a:spLocks/>
        </xdr:cNvSpPr>
      </xdr:nvSpPr>
      <xdr:spPr>
        <a:xfrm>
          <a:off x="1914525" y="5695950"/>
          <a:ext cx="24098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5</xdr:col>
      <xdr:colOff>0</xdr:colOff>
      <xdr:row>28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1914525" y="5695950"/>
          <a:ext cx="240982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209550</xdr:colOff>
      <xdr:row>59</xdr:row>
      <xdr:rowOff>0</xdr:rowOff>
    </xdr:from>
    <xdr:to>
      <xdr:col>5</xdr:col>
      <xdr:colOff>142875</xdr:colOff>
      <xdr:row>60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1314450" y="11791950"/>
          <a:ext cx="31527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152400</xdr:colOff>
      <xdr:row>0</xdr:row>
      <xdr:rowOff>714375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238125</xdr:rowOff>
    </xdr:to>
    <xdr:sp>
      <xdr:nvSpPr>
        <xdr:cNvPr id="12" name="Rectangle 16"/>
        <xdr:cNvSpPr>
          <a:spLocks/>
        </xdr:cNvSpPr>
      </xdr:nvSpPr>
      <xdr:spPr>
        <a:xfrm>
          <a:off x="1905000" y="2495550"/>
          <a:ext cx="2419350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MAT\Mat%20CAF%20et%20Cpte%20r&#233;sultat%20pr&#233;visionne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JURIDIQUE"/>
      <sheetName val="MATBILAN"/>
      <sheetName val="MATCOMPTE RESULTAT"/>
      <sheetName val="MAT SIG"/>
      <sheetName val="MAT CAF"/>
      <sheetName val="MAT FDR BD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4"/>
  <sheetViews>
    <sheetView showGridLines="0" showZeros="0" tabSelected="1" workbookViewId="0" topLeftCell="A4">
      <selection activeCell="L20" sqref="L20"/>
    </sheetView>
  </sheetViews>
  <sheetFormatPr defaultColWidth="9.140625" defaultRowHeight="12.75"/>
  <cols>
    <col min="1" max="1" width="2.7109375" style="77" customWidth="1"/>
    <col min="2" max="2" width="2.7109375" style="206" customWidth="1"/>
    <col min="3" max="3" width="11.140625" style="77" customWidth="1"/>
    <col min="4" max="4" width="12.00390625" style="77" customWidth="1"/>
    <col min="5" max="5" width="36.28125" style="77" customWidth="1"/>
    <col min="6" max="6" width="3.140625" style="77" customWidth="1"/>
    <col min="7" max="10" width="13.7109375" style="77" customWidth="1"/>
    <col min="11" max="11" width="24.7109375" style="77" customWidth="1"/>
    <col min="12" max="16384" width="11.421875" style="77" customWidth="1"/>
  </cols>
  <sheetData>
    <row r="1" spans="7:10" ht="60.75" customHeight="1">
      <c r="G1" s="240"/>
      <c r="H1" s="240"/>
      <c r="I1" s="240"/>
      <c r="J1" s="240"/>
    </row>
    <row r="2" spans="1:10" s="78" customFormat="1" ht="15.75">
      <c r="A2" s="123"/>
      <c r="B2" s="207"/>
      <c r="C2" s="77"/>
      <c r="D2" s="77"/>
      <c r="E2" s="124"/>
      <c r="F2" s="124"/>
      <c r="G2" s="238" t="s">
        <v>73</v>
      </c>
      <c r="H2" s="238"/>
      <c r="I2" s="238"/>
      <c r="J2" s="238"/>
    </row>
    <row r="3" spans="3:10" ht="15" customHeight="1">
      <c r="C3" s="82" t="s">
        <v>41</v>
      </c>
      <c r="D3" s="79"/>
      <c r="E3" s="80"/>
      <c r="G3" s="81"/>
      <c r="H3" s="81"/>
      <c r="I3" s="81"/>
      <c r="J3" s="81"/>
    </row>
    <row r="4" spans="3:10" ht="15" customHeight="1">
      <c r="C4" s="82" t="s">
        <v>42</v>
      </c>
      <c r="D4" s="82"/>
      <c r="E4" s="83" t="s">
        <v>43</v>
      </c>
      <c r="G4" s="239" t="s">
        <v>68</v>
      </c>
      <c r="H4" s="239"/>
      <c r="I4" s="239"/>
      <c r="J4" s="239"/>
    </row>
    <row r="5" spans="3:10" ht="15" customHeight="1" thickBot="1">
      <c r="C5" s="82"/>
      <c r="D5" s="82"/>
      <c r="E5" s="83"/>
      <c r="G5" s="242"/>
      <c r="H5" s="242"/>
      <c r="I5" s="242"/>
      <c r="J5" s="242"/>
    </row>
    <row r="6" spans="1:10" ht="21.75" customHeight="1">
      <c r="A6" s="125"/>
      <c r="B6" s="204"/>
      <c r="C6" s="84"/>
      <c r="D6" s="84"/>
      <c r="E6" s="84"/>
      <c r="F6" s="84"/>
      <c r="G6" s="143" t="s">
        <v>35</v>
      </c>
      <c r="H6" s="143" t="s">
        <v>33</v>
      </c>
      <c r="I6" s="144" t="s">
        <v>36</v>
      </c>
      <c r="J6" s="145" t="s">
        <v>1</v>
      </c>
    </row>
    <row r="7" spans="1:10" ht="12.75">
      <c r="A7" s="146"/>
      <c r="B7" s="152"/>
      <c r="C7" s="147"/>
      <c r="D7" s="147"/>
      <c r="E7" s="147" t="s">
        <v>63</v>
      </c>
      <c r="F7" s="148"/>
      <c r="G7" s="200">
        <v>2009</v>
      </c>
      <c r="H7" s="200">
        <v>2010</v>
      </c>
      <c r="I7" s="201">
        <v>2011</v>
      </c>
      <c r="J7" s="202">
        <v>2012</v>
      </c>
    </row>
    <row r="8" spans="1:21" ht="13.5" customHeight="1">
      <c r="A8" s="146"/>
      <c r="B8" s="152"/>
      <c r="C8" s="149"/>
      <c r="D8" s="150"/>
      <c r="E8" s="147" t="s">
        <v>37</v>
      </c>
      <c r="F8" s="151"/>
      <c r="G8" s="220">
        <v>45000</v>
      </c>
      <c r="H8" s="220">
        <v>40000</v>
      </c>
      <c r="I8" s="221">
        <v>55000</v>
      </c>
      <c r="J8" s="222">
        <v>60000</v>
      </c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</row>
    <row r="9" spans="1:21" ht="13.5" customHeight="1">
      <c r="A9" s="146"/>
      <c r="B9" s="152"/>
      <c r="C9" s="152"/>
      <c r="D9" s="150"/>
      <c r="E9" s="153" t="s">
        <v>38</v>
      </c>
      <c r="F9" s="151"/>
      <c r="G9" s="220">
        <v>4</v>
      </c>
      <c r="H9" s="220">
        <v>4</v>
      </c>
      <c r="I9" s="221">
        <v>5</v>
      </c>
      <c r="J9" s="222">
        <v>5</v>
      </c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</row>
    <row r="10" spans="1:21" ht="13.5" customHeight="1" thickBot="1">
      <c r="A10" s="146"/>
      <c r="B10" s="152"/>
      <c r="C10" s="152"/>
      <c r="D10" s="150"/>
      <c r="E10" s="153" t="s">
        <v>47</v>
      </c>
      <c r="F10" s="151"/>
      <c r="G10" s="89">
        <f>G9*G8</f>
        <v>180000</v>
      </c>
      <c r="H10" s="89">
        <f>H9*H8</f>
        <v>160000</v>
      </c>
      <c r="I10" s="90">
        <f>I9*I8</f>
        <v>275000</v>
      </c>
      <c r="J10" s="91">
        <f>J9*J8</f>
        <v>300000</v>
      </c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</row>
    <row r="11" spans="1:21" ht="19.5" customHeight="1">
      <c r="A11" s="146"/>
      <c r="B11" s="152"/>
      <c r="C11" s="154" t="s">
        <v>90</v>
      </c>
      <c r="D11" s="150"/>
      <c r="E11" s="147"/>
      <c r="F11" s="151" t="s">
        <v>4</v>
      </c>
      <c r="G11" s="92">
        <f>G10</f>
        <v>180000</v>
      </c>
      <c r="H11" s="92">
        <f>H10</f>
        <v>160000</v>
      </c>
      <c r="I11" s="93">
        <f>I10</f>
        <v>275000</v>
      </c>
      <c r="J11" s="94">
        <f>J10</f>
        <v>300000</v>
      </c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</row>
    <row r="12" spans="1:21" ht="13.5" customHeight="1">
      <c r="A12" s="146"/>
      <c r="B12" s="155" t="s">
        <v>5</v>
      </c>
      <c r="C12" s="154"/>
      <c r="D12" s="156"/>
      <c r="E12" s="147" t="s">
        <v>39</v>
      </c>
      <c r="F12" s="151" t="s">
        <v>4</v>
      </c>
      <c r="G12" s="220">
        <f>G11*0.15</f>
        <v>27000</v>
      </c>
      <c r="H12" s="220">
        <f>H11*0.15</f>
        <v>24000</v>
      </c>
      <c r="I12" s="221">
        <f>I11*0.15</f>
        <v>41250</v>
      </c>
      <c r="J12" s="222">
        <f>J11*0.15</f>
        <v>45000</v>
      </c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</row>
    <row r="13" spans="1:21" ht="13.5" customHeight="1">
      <c r="A13" s="146"/>
      <c r="B13" s="157" t="s">
        <v>6</v>
      </c>
      <c r="C13" s="154"/>
      <c r="D13" s="150"/>
      <c r="E13" s="147" t="s">
        <v>50</v>
      </c>
      <c r="F13" s="151" t="s">
        <v>4</v>
      </c>
      <c r="G13" s="95">
        <f>SUM(G11-G12)</f>
        <v>153000</v>
      </c>
      <c r="H13" s="95">
        <f>SUM(H11-H12)</f>
        <v>136000</v>
      </c>
      <c r="I13" s="96">
        <f>SUM(I11-I12)</f>
        <v>233750</v>
      </c>
      <c r="J13" s="97">
        <f>SUM(J11-J12)</f>
        <v>255000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</row>
    <row r="14" spans="1:21" ht="13.5" customHeight="1">
      <c r="A14" s="146"/>
      <c r="B14" s="155" t="s">
        <v>5</v>
      </c>
      <c r="C14" s="154"/>
      <c r="D14" s="150"/>
      <c r="E14" s="147" t="s">
        <v>51</v>
      </c>
      <c r="F14" s="151" t="s">
        <v>4</v>
      </c>
      <c r="G14" s="223">
        <f>G13*0.05</f>
        <v>7650</v>
      </c>
      <c r="H14" s="223">
        <f>H13*0.05</f>
        <v>6800</v>
      </c>
      <c r="I14" s="224">
        <f>I13*0.05</f>
        <v>11687.5</v>
      </c>
      <c r="J14" s="225">
        <f>J13*0.05</f>
        <v>12750</v>
      </c>
      <c r="K14" s="236"/>
      <c r="L14" s="122"/>
      <c r="M14" s="122"/>
      <c r="N14" s="122"/>
      <c r="O14" s="122"/>
      <c r="P14" s="122"/>
      <c r="Q14" s="122"/>
      <c r="R14" s="122"/>
      <c r="S14" s="122"/>
      <c r="T14" s="122"/>
      <c r="U14" s="122"/>
    </row>
    <row r="15" spans="1:21" ht="19.5" customHeight="1">
      <c r="A15" s="146"/>
      <c r="B15" s="158" t="s">
        <v>7</v>
      </c>
      <c r="C15" s="154" t="s">
        <v>40</v>
      </c>
      <c r="D15" s="159"/>
      <c r="E15" s="160"/>
      <c r="F15" s="151" t="s">
        <v>4</v>
      </c>
      <c r="G15" s="98">
        <f>SUM(G13-G14)</f>
        <v>145350</v>
      </c>
      <c r="H15" s="98">
        <f>SUM(H13-H14)</f>
        <v>129200</v>
      </c>
      <c r="I15" s="99">
        <f>SUM(I13-I14)</f>
        <v>222062.5</v>
      </c>
      <c r="J15" s="100">
        <f>SUM(J13-J14)</f>
        <v>242250</v>
      </c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</row>
    <row r="16" spans="1:21" ht="13.5" customHeight="1">
      <c r="A16" s="146"/>
      <c r="B16" s="155" t="s">
        <v>5</v>
      </c>
      <c r="C16" s="161" t="s">
        <v>44</v>
      </c>
      <c r="D16" s="159"/>
      <c r="E16" s="162"/>
      <c r="F16" s="163"/>
      <c r="G16" s="226">
        <f>G15*0.5</f>
        <v>72675</v>
      </c>
      <c r="H16" s="226">
        <f>H15*0.5</f>
        <v>64600</v>
      </c>
      <c r="I16" s="227">
        <f>I15*0.5</f>
        <v>111031.25</v>
      </c>
      <c r="J16" s="228">
        <f>J15*0.5</f>
        <v>121125</v>
      </c>
      <c r="K16" s="236"/>
      <c r="L16" s="122"/>
      <c r="M16" s="122"/>
      <c r="N16" s="122"/>
      <c r="O16" s="122"/>
      <c r="P16" s="122"/>
      <c r="Q16" s="122"/>
      <c r="R16" s="122"/>
      <c r="S16" s="122"/>
      <c r="T16" s="122"/>
      <c r="U16" s="122"/>
    </row>
    <row r="17" spans="1:21" ht="13.5" customHeight="1">
      <c r="A17" s="146"/>
      <c r="B17" s="155" t="s">
        <v>5</v>
      </c>
      <c r="C17" s="161" t="s">
        <v>48</v>
      </c>
      <c r="D17" s="159"/>
      <c r="E17" s="162"/>
      <c r="F17" s="163"/>
      <c r="G17" s="220">
        <v>500</v>
      </c>
      <c r="H17" s="220">
        <v>500</v>
      </c>
      <c r="I17" s="221">
        <v>500</v>
      </c>
      <c r="J17" s="222">
        <v>500</v>
      </c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</row>
    <row r="18" spans="1:21" ht="13.5" customHeight="1">
      <c r="A18" s="146"/>
      <c r="B18" s="155" t="s">
        <v>5</v>
      </c>
      <c r="C18" s="161" t="s">
        <v>54</v>
      </c>
      <c r="D18" s="159"/>
      <c r="E18" s="162"/>
      <c r="F18" s="163"/>
      <c r="G18" s="223">
        <v>0</v>
      </c>
      <c r="H18" s="223">
        <v>0</v>
      </c>
      <c r="I18" s="224">
        <v>0</v>
      </c>
      <c r="J18" s="225">
        <v>0</v>
      </c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</row>
    <row r="19" spans="1:21" ht="24" customHeight="1">
      <c r="A19" s="85"/>
      <c r="B19" s="208" t="s">
        <v>8</v>
      </c>
      <c r="C19" s="108"/>
      <c r="D19" s="107"/>
      <c r="E19" s="102" t="s">
        <v>52</v>
      </c>
      <c r="F19" s="109"/>
      <c r="G19" s="110">
        <f>G15-G16-G17-G18</f>
        <v>72175</v>
      </c>
      <c r="H19" s="110">
        <f>H15-H16-H17-H18</f>
        <v>64100</v>
      </c>
      <c r="I19" s="111">
        <f>I15-I16-I17-I18</f>
        <v>110531.25</v>
      </c>
      <c r="J19" s="112">
        <f>J15-J16-J17-J18</f>
        <v>120625</v>
      </c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</row>
    <row r="20" spans="1:21" ht="13.5" customHeight="1">
      <c r="A20" s="146"/>
      <c r="B20" s="164" t="s">
        <v>7</v>
      </c>
      <c r="C20" s="165" t="s">
        <v>61</v>
      </c>
      <c r="D20" s="150"/>
      <c r="E20" s="147"/>
      <c r="F20" s="151"/>
      <c r="G20" s="113"/>
      <c r="H20" s="113"/>
      <c r="I20" s="114"/>
      <c r="J20" s="115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</row>
    <row r="21" spans="1:21" ht="13.5" customHeight="1">
      <c r="A21" s="146"/>
      <c r="B21" s="155"/>
      <c r="C21" s="166" t="s">
        <v>74</v>
      </c>
      <c r="D21" s="159"/>
      <c r="E21" s="162"/>
      <c r="F21" s="163"/>
      <c r="G21" s="220">
        <v>30000</v>
      </c>
      <c r="H21" s="220">
        <v>32000</v>
      </c>
      <c r="I21" s="221">
        <v>40000</v>
      </c>
      <c r="J21" s="222">
        <v>40000</v>
      </c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</row>
    <row r="22" spans="1:21" ht="13.5" customHeight="1">
      <c r="A22" s="146"/>
      <c r="B22" s="155"/>
      <c r="C22" s="166" t="s">
        <v>60</v>
      </c>
      <c r="D22" s="159"/>
      <c r="E22" s="162"/>
      <c r="F22" s="163"/>
      <c r="G22" s="220">
        <v>20000</v>
      </c>
      <c r="H22" s="220">
        <v>18000</v>
      </c>
      <c r="I22" s="221">
        <v>20000</v>
      </c>
      <c r="J22" s="222">
        <v>20000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1:21" ht="13.5" customHeight="1">
      <c r="A23" s="146"/>
      <c r="B23" s="155"/>
      <c r="C23" s="166" t="s">
        <v>95</v>
      </c>
      <c r="D23" s="159"/>
      <c r="E23" s="162"/>
      <c r="F23" s="163"/>
      <c r="G23" s="220">
        <v>5000</v>
      </c>
      <c r="H23" s="220">
        <v>0</v>
      </c>
      <c r="I23" s="221">
        <v>2000</v>
      </c>
      <c r="J23" s="222">
        <v>2000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1:21" ht="13.5" customHeight="1">
      <c r="A24" s="146"/>
      <c r="B24" s="164" t="s">
        <v>7</v>
      </c>
      <c r="C24" s="152" t="s">
        <v>62</v>
      </c>
      <c r="D24" s="150"/>
      <c r="E24" s="147"/>
      <c r="F24" s="151"/>
      <c r="G24" s="113"/>
      <c r="H24" s="113"/>
      <c r="I24" s="114"/>
      <c r="J24" s="115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1:21" ht="13.5" customHeight="1">
      <c r="A25" s="146"/>
      <c r="B25" s="155"/>
      <c r="C25" s="166" t="s">
        <v>96</v>
      </c>
      <c r="D25" s="159"/>
      <c r="E25" s="162"/>
      <c r="F25" s="163"/>
      <c r="G25" s="220">
        <v>11000</v>
      </c>
      <c r="H25" s="220">
        <v>8000</v>
      </c>
      <c r="I25" s="221">
        <v>10000</v>
      </c>
      <c r="J25" s="222">
        <v>10000</v>
      </c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1:21" ht="13.5" customHeight="1">
      <c r="A26" s="146"/>
      <c r="B26" s="155"/>
      <c r="C26" s="166" t="s">
        <v>97</v>
      </c>
      <c r="D26" s="159"/>
      <c r="E26" s="162"/>
      <c r="F26" s="163"/>
      <c r="G26" s="220">
        <v>20000</v>
      </c>
      <c r="H26" s="220">
        <v>15000</v>
      </c>
      <c r="I26" s="221">
        <v>12000</v>
      </c>
      <c r="J26" s="222">
        <v>12000</v>
      </c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</row>
    <row r="27" spans="1:21" ht="13.5" customHeight="1" thickBot="1">
      <c r="A27" s="146"/>
      <c r="B27" s="155"/>
      <c r="C27" s="166" t="s">
        <v>67</v>
      </c>
      <c r="D27" s="159"/>
      <c r="E27" s="162"/>
      <c r="F27" s="163"/>
      <c r="G27" s="229">
        <v>0</v>
      </c>
      <c r="H27" s="229">
        <v>0</v>
      </c>
      <c r="I27" s="230">
        <v>0</v>
      </c>
      <c r="J27" s="231">
        <v>0</v>
      </c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</row>
    <row r="28" spans="1:21" ht="24" customHeight="1">
      <c r="A28" s="85"/>
      <c r="B28" s="208" t="s">
        <v>8</v>
      </c>
      <c r="C28" s="2"/>
      <c r="D28" s="1"/>
      <c r="E28" s="126" t="s">
        <v>45</v>
      </c>
      <c r="F28" s="109"/>
      <c r="G28" s="98">
        <f>G19+G21+G22+G23+G25+G26+G27</f>
        <v>158175</v>
      </c>
      <c r="H28" s="98">
        <f>H19+H21+H22+H23+H25+H26+H27</f>
        <v>137100</v>
      </c>
      <c r="I28" s="99">
        <f>I19+I21+I22+I23+I25+I26+I27</f>
        <v>194531.25</v>
      </c>
      <c r="J28" s="100">
        <f>J19+J21+J22+J23+J25+J26+J27</f>
        <v>204625</v>
      </c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</row>
    <row r="29" spans="1:21" ht="21.75" customHeight="1">
      <c r="A29" s="146"/>
      <c r="B29" s="157" t="s">
        <v>5</v>
      </c>
      <c r="C29" s="165" t="s">
        <v>66</v>
      </c>
      <c r="D29" s="147"/>
      <c r="E29" s="147"/>
      <c r="F29" s="151"/>
      <c r="G29" s="74"/>
      <c r="H29" s="74"/>
      <c r="I29" s="75"/>
      <c r="J29" s="76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</row>
    <row r="30" spans="1:21" ht="13.5" customHeight="1">
      <c r="A30" s="146"/>
      <c r="B30" s="164" t="s">
        <v>5</v>
      </c>
      <c r="C30" s="167" t="s">
        <v>75</v>
      </c>
      <c r="D30" s="147"/>
      <c r="E30" s="147"/>
      <c r="F30" s="151"/>
      <c r="G30" s="95">
        <f>SUM(G31:G34)</f>
        <v>24800</v>
      </c>
      <c r="H30" s="95">
        <f>SUM(H31:H34)</f>
        <v>25500</v>
      </c>
      <c r="I30" s="96">
        <f>SUM(I31:I34)</f>
        <v>29000</v>
      </c>
      <c r="J30" s="97">
        <f>SUM(J31:J34)</f>
        <v>29000</v>
      </c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</row>
    <row r="31" spans="1:21" ht="13.5" customHeight="1">
      <c r="A31" s="146"/>
      <c r="B31" s="164"/>
      <c r="C31" s="171" t="s">
        <v>98</v>
      </c>
      <c r="D31" s="147"/>
      <c r="E31" s="147"/>
      <c r="F31" s="151"/>
      <c r="G31" s="220">
        <v>15000</v>
      </c>
      <c r="H31" s="220">
        <v>17000</v>
      </c>
      <c r="I31" s="221">
        <v>18000</v>
      </c>
      <c r="J31" s="222">
        <v>18000</v>
      </c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</row>
    <row r="32" spans="1:12" s="7" customFormat="1" ht="15" customHeight="1">
      <c r="A32" s="169"/>
      <c r="B32" s="209"/>
      <c r="C32" s="171" t="s">
        <v>76</v>
      </c>
      <c r="D32" s="172"/>
      <c r="E32" s="173"/>
      <c r="F32" s="174"/>
      <c r="G32" s="220">
        <v>8000</v>
      </c>
      <c r="H32" s="220">
        <v>7000</v>
      </c>
      <c r="I32" s="221">
        <v>9000</v>
      </c>
      <c r="J32" s="222">
        <v>9000</v>
      </c>
      <c r="K32" s="138">
        <v>0</v>
      </c>
      <c r="L32" s="139"/>
    </row>
    <row r="33" spans="1:12" s="7" customFormat="1" ht="13.5" customHeight="1">
      <c r="A33" s="175"/>
      <c r="B33" s="209"/>
      <c r="C33" s="171" t="s">
        <v>77</v>
      </c>
      <c r="D33" s="171"/>
      <c r="E33" s="173"/>
      <c r="F33" s="174"/>
      <c r="G33" s="220">
        <v>1800</v>
      </c>
      <c r="H33" s="220">
        <v>1500</v>
      </c>
      <c r="I33" s="221">
        <v>2000</v>
      </c>
      <c r="J33" s="222">
        <v>2000</v>
      </c>
      <c r="K33" s="138"/>
      <c r="L33" s="139"/>
    </row>
    <row r="34" spans="1:12" s="7" customFormat="1" ht="12.75" customHeight="1">
      <c r="A34" s="175"/>
      <c r="B34" s="209"/>
      <c r="C34" s="171" t="s">
        <v>78</v>
      </c>
      <c r="D34" s="176"/>
      <c r="E34" s="173"/>
      <c r="F34" s="174"/>
      <c r="G34" s="220">
        <v>0</v>
      </c>
      <c r="H34" s="220">
        <v>0</v>
      </c>
      <c r="I34" s="221">
        <v>0</v>
      </c>
      <c r="J34" s="222">
        <v>0</v>
      </c>
      <c r="K34" s="138"/>
      <c r="L34" s="139"/>
    </row>
    <row r="35" spans="1:12" s="7" customFormat="1" ht="8.25" customHeight="1">
      <c r="A35" s="175"/>
      <c r="B35" s="209"/>
      <c r="C35" s="170"/>
      <c r="D35" s="178"/>
      <c r="E35" s="179"/>
      <c r="F35" s="180"/>
      <c r="G35" s="95"/>
      <c r="H35" s="95"/>
      <c r="I35" s="96"/>
      <c r="J35" s="97"/>
      <c r="K35" s="141"/>
      <c r="L35" s="140"/>
    </row>
    <row r="36" spans="1:12" s="7" customFormat="1" ht="12.75" customHeight="1">
      <c r="A36" s="175"/>
      <c r="B36" s="164" t="s">
        <v>5</v>
      </c>
      <c r="C36" s="181" t="s">
        <v>65</v>
      </c>
      <c r="D36" s="171"/>
      <c r="E36" s="173"/>
      <c r="F36" s="174"/>
      <c r="G36" s="95">
        <f>SUM(G37:G46)</f>
        <v>19660</v>
      </c>
      <c r="H36" s="95">
        <f>SUM(H37:H46)</f>
        <v>19480</v>
      </c>
      <c r="I36" s="96">
        <f>SUM(I37:I46)</f>
        <v>21510</v>
      </c>
      <c r="J36" s="97">
        <f>SUM(J37:J46)</f>
        <v>22470</v>
      </c>
      <c r="K36" s="142"/>
      <c r="L36" s="139"/>
    </row>
    <row r="37" spans="1:12" s="7" customFormat="1" ht="12.75" customHeight="1">
      <c r="A37" s="175"/>
      <c r="B37" s="209"/>
      <c r="C37" s="182" t="s">
        <v>86</v>
      </c>
      <c r="D37" s="177"/>
      <c r="E37" s="173"/>
      <c r="F37" s="174"/>
      <c r="G37" s="220">
        <v>1000</v>
      </c>
      <c r="H37" s="220">
        <v>0</v>
      </c>
      <c r="I37" s="221">
        <v>1500</v>
      </c>
      <c r="J37" s="222">
        <v>1500</v>
      </c>
      <c r="K37" s="138"/>
      <c r="L37" s="139"/>
    </row>
    <row r="38" spans="1:12" s="7" customFormat="1" ht="12.75" customHeight="1">
      <c r="A38" s="175"/>
      <c r="B38" s="209"/>
      <c r="C38" s="182" t="s">
        <v>79</v>
      </c>
      <c r="D38" s="176"/>
      <c r="E38" s="173"/>
      <c r="F38" s="174"/>
      <c r="G38" s="220">
        <v>0</v>
      </c>
      <c r="H38" s="220">
        <v>0</v>
      </c>
      <c r="I38" s="221">
        <v>0</v>
      </c>
      <c r="J38" s="222">
        <v>0</v>
      </c>
      <c r="K38" s="138"/>
      <c r="L38" s="139"/>
    </row>
    <row r="39" spans="1:12" s="7" customFormat="1" ht="12.75" customHeight="1">
      <c r="A39" s="175"/>
      <c r="B39" s="209"/>
      <c r="C39" s="182" t="s">
        <v>94</v>
      </c>
      <c r="D39" s="176"/>
      <c r="E39" s="173"/>
      <c r="F39" s="174"/>
      <c r="G39" s="220">
        <v>9100</v>
      </c>
      <c r="H39" s="220">
        <v>8700</v>
      </c>
      <c r="I39" s="221">
        <v>9000</v>
      </c>
      <c r="J39" s="222">
        <v>9000</v>
      </c>
      <c r="K39" s="138"/>
      <c r="L39" s="139"/>
    </row>
    <row r="40" spans="1:12" s="7" customFormat="1" ht="12.75" customHeight="1">
      <c r="A40" s="175"/>
      <c r="B40" s="209"/>
      <c r="C40" s="182" t="s">
        <v>80</v>
      </c>
      <c r="D40" s="176"/>
      <c r="E40" s="173"/>
      <c r="F40" s="174"/>
      <c r="G40" s="220">
        <v>2100</v>
      </c>
      <c r="H40" s="220">
        <v>2500</v>
      </c>
      <c r="I40" s="221">
        <v>2000</v>
      </c>
      <c r="J40" s="222">
        <v>2000</v>
      </c>
      <c r="K40" s="138"/>
      <c r="L40" s="139"/>
    </row>
    <row r="41" spans="1:12" s="7" customFormat="1" ht="12.75" customHeight="1">
      <c r="A41" s="175"/>
      <c r="B41" s="209"/>
      <c r="C41" s="205" t="s">
        <v>64</v>
      </c>
      <c r="D41" s="176"/>
      <c r="E41" s="173"/>
      <c r="F41" s="174"/>
      <c r="G41" s="220"/>
      <c r="H41" s="220"/>
      <c r="I41" s="87">
        <f>135*6</f>
        <v>810</v>
      </c>
      <c r="J41" s="88">
        <f>135*12</f>
        <v>1620</v>
      </c>
      <c r="K41" s="138"/>
      <c r="L41" s="139"/>
    </row>
    <row r="42" spans="1:12" s="7" customFormat="1" ht="12.75" customHeight="1">
      <c r="A42" s="175"/>
      <c r="B42" s="209"/>
      <c r="C42" s="182" t="s">
        <v>81</v>
      </c>
      <c r="D42" s="176"/>
      <c r="E42" s="173"/>
      <c r="F42" s="174"/>
      <c r="G42" s="220">
        <v>5000</v>
      </c>
      <c r="H42" s="220">
        <v>5100</v>
      </c>
      <c r="I42" s="221">
        <v>5500</v>
      </c>
      <c r="J42" s="222">
        <v>5500</v>
      </c>
      <c r="K42" s="138"/>
      <c r="L42" s="139"/>
    </row>
    <row r="43" spans="1:12" s="7" customFormat="1" ht="12.75" customHeight="1">
      <c r="A43" s="175"/>
      <c r="B43" s="209"/>
      <c r="C43" s="182" t="s">
        <v>83</v>
      </c>
      <c r="D43" s="176"/>
      <c r="E43" s="173"/>
      <c r="F43" s="174"/>
      <c r="G43" s="220">
        <v>660</v>
      </c>
      <c r="H43" s="220">
        <v>1200</v>
      </c>
      <c r="I43" s="221">
        <v>800</v>
      </c>
      <c r="J43" s="222">
        <v>800</v>
      </c>
      <c r="K43" s="138"/>
      <c r="L43" s="139"/>
    </row>
    <row r="44" spans="1:12" s="7" customFormat="1" ht="12.75" customHeight="1">
      <c r="A44" s="175"/>
      <c r="B44" s="209"/>
      <c r="C44" s="182" t="s">
        <v>84</v>
      </c>
      <c r="D44" s="171"/>
      <c r="E44" s="173"/>
      <c r="F44" s="174"/>
      <c r="G44" s="220">
        <v>350</v>
      </c>
      <c r="H44" s="220">
        <v>380</v>
      </c>
      <c r="I44" s="221">
        <v>400</v>
      </c>
      <c r="J44" s="222">
        <v>400</v>
      </c>
      <c r="K44" s="138"/>
      <c r="L44" s="139"/>
    </row>
    <row r="45" spans="1:12" s="7" customFormat="1" ht="12.75" customHeight="1">
      <c r="A45" s="175"/>
      <c r="B45" s="209"/>
      <c r="C45" s="182" t="s">
        <v>85</v>
      </c>
      <c r="D45" s="171"/>
      <c r="E45" s="173"/>
      <c r="F45" s="174"/>
      <c r="G45" s="220">
        <v>1450</v>
      </c>
      <c r="H45" s="220">
        <v>1600</v>
      </c>
      <c r="I45" s="221">
        <v>1500</v>
      </c>
      <c r="J45" s="222">
        <v>1650</v>
      </c>
      <c r="K45" s="138"/>
      <c r="L45" s="139"/>
    </row>
    <row r="46" spans="1:12" s="7" customFormat="1" ht="12.75" customHeight="1">
      <c r="A46" s="175"/>
      <c r="B46" s="209"/>
      <c r="C46" s="182" t="s">
        <v>82</v>
      </c>
      <c r="D46" s="176"/>
      <c r="E46" s="173"/>
      <c r="F46" s="174"/>
      <c r="G46" s="220">
        <v>0</v>
      </c>
      <c r="H46" s="220">
        <v>0</v>
      </c>
      <c r="I46" s="221">
        <v>0</v>
      </c>
      <c r="J46" s="222">
        <v>0</v>
      </c>
      <c r="K46" s="138"/>
      <c r="L46" s="139"/>
    </row>
    <row r="47" spans="1:12" s="8" customFormat="1" ht="9" customHeight="1">
      <c r="A47" s="183"/>
      <c r="B47" s="210"/>
      <c r="C47" s="189"/>
      <c r="D47" s="184"/>
      <c r="E47" s="179"/>
      <c r="F47" s="180"/>
      <c r="G47" s="95"/>
      <c r="H47" s="95"/>
      <c r="I47" s="96"/>
      <c r="J47" s="97"/>
      <c r="K47" s="141"/>
      <c r="L47" s="140"/>
    </row>
    <row r="48" spans="1:21" ht="13.5" customHeight="1">
      <c r="A48" s="146"/>
      <c r="B48" s="164" t="s">
        <v>5</v>
      </c>
      <c r="C48" s="153" t="s">
        <v>53</v>
      </c>
      <c r="D48" s="147"/>
      <c r="E48" s="147"/>
      <c r="F48" s="148"/>
      <c r="G48" s="220">
        <v>55650</v>
      </c>
      <c r="H48" s="220">
        <v>56210</v>
      </c>
      <c r="I48" s="221">
        <v>60000</v>
      </c>
      <c r="J48" s="222">
        <v>62000</v>
      </c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1:21" ht="13.5" customHeight="1">
      <c r="A49" s="146"/>
      <c r="B49" s="164" t="s">
        <v>5</v>
      </c>
      <c r="C49" s="153" t="s">
        <v>49</v>
      </c>
      <c r="D49" s="147"/>
      <c r="E49" s="147"/>
      <c r="F49" s="151"/>
      <c r="G49" s="220">
        <f>G48*0.2</f>
        <v>11130</v>
      </c>
      <c r="H49" s="220">
        <f>H48*0.2</f>
        <v>11242</v>
      </c>
      <c r="I49" s="221">
        <f>I48*0.2</f>
        <v>12000</v>
      </c>
      <c r="J49" s="222">
        <f>J48*0.2</f>
        <v>12400</v>
      </c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0" spans="1:21" ht="13.5" customHeight="1">
      <c r="A50" s="146"/>
      <c r="B50" s="164" t="s">
        <v>5</v>
      </c>
      <c r="C50" s="153" t="s">
        <v>92</v>
      </c>
      <c r="D50" s="147"/>
      <c r="E50" s="147"/>
      <c r="F50" s="168"/>
      <c r="G50" s="220">
        <v>6700</v>
      </c>
      <c r="H50" s="220">
        <v>7150</v>
      </c>
      <c r="I50" s="221">
        <v>7500</v>
      </c>
      <c r="J50" s="222">
        <v>7500</v>
      </c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</row>
    <row r="51" spans="1:21" ht="13.5" customHeight="1">
      <c r="A51" s="146"/>
      <c r="B51" s="164" t="s">
        <v>5</v>
      </c>
      <c r="C51" s="153" t="s">
        <v>93</v>
      </c>
      <c r="D51" s="147"/>
      <c r="E51" s="147"/>
      <c r="F51" s="168"/>
      <c r="G51" s="220">
        <v>0</v>
      </c>
      <c r="H51" s="220">
        <v>0</v>
      </c>
      <c r="I51" s="221">
        <v>0</v>
      </c>
      <c r="J51" s="222">
        <v>0</v>
      </c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</row>
    <row r="52" spans="1:21" ht="13.5" customHeight="1">
      <c r="A52" s="191"/>
      <c r="B52" s="192"/>
      <c r="C52" s="193"/>
      <c r="D52" s="194" t="s">
        <v>46</v>
      </c>
      <c r="E52" s="195"/>
      <c r="F52" s="196" t="s">
        <v>4</v>
      </c>
      <c r="G52" s="197">
        <f>G30+G36+SUM(G48:G51)</f>
        <v>117940</v>
      </c>
      <c r="H52" s="197">
        <f>H30+H36+SUM(H48:H51)</f>
        <v>119582</v>
      </c>
      <c r="I52" s="198">
        <f>I30+I36+SUM(I48:I51)</f>
        <v>130010</v>
      </c>
      <c r="J52" s="199">
        <f>J30+J36+SUM(J48:J51)</f>
        <v>133370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</row>
    <row r="53" spans="1:21" ht="23.25" customHeight="1">
      <c r="A53" s="85"/>
      <c r="B53" s="208" t="s">
        <v>8</v>
      </c>
      <c r="C53" s="119"/>
      <c r="D53" s="119"/>
      <c r="E53" s="127" t="s">
        <v>55</v>
      </c>
      <c r="F53" s="109"/>
      <c r="G53" s="92">
        <f>SUM(G28-G52)</f>
        <v>40235</v>
      </c>
      <c r="H53" s="92">
        <f>SUM(H28-H52)</f>
        <v>17518</v>
      </c>
      <c r="I53" s="93">
        <f>SUM(I28-I52)</f>
        <v>64521.25</v>
      </c>
      <c r="J53" s="94">
        <f>SUM(J28-J52)</f>
        <v>71255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</row>
    <row r="54" spans="1:21" ht="17.25" customHeight="1">
      <c r="A54" s="185"/>
      <c r="B54" s="157" t="s">
        <v>5</v>
      </c>
      <c r="C54" s="153" t="s">
        <v>87</v>
      </c>
      <c r="D54" s="147"/>
      <c r="E54" s="147"/>
      <c r="F54" s="168"/>
      <c r="G54" s="220">
        <v>11055</v>
      </c>
      <c r="H54" s="220">
        <v>8300</v>
      </c>
      <c r="I54" s="221">
        <v>8300</v>
      </c>
      <c r="J54" s="222">
        <v>8300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</row>
    <row r="55" spans="1:21" ht="16.5" customHeight="1">
      <c r="A55" s="146"/>
      <c r="B55" s="157" t="s">
        <v>5</v>
      </c>
      <c r="C55" s="190" t="s">
        <v>88</v>
      </c>
      <c r="D55" s="147"/>
      <c r="E55" s="147"/>
      <c r="F55" s="168"/>
      <c r="G55" s="226"/>
      <c r="H55" s="226"/>
      <c r="I55" s="104">
        <v>4500</v>
      </c>
      <c r="J55" s="105">
        <v>9000</v>
      </c>
      <c r="K55" s="138"/>
      <c r="L55" s="122"/>
      <c r="M55" s="122"/>
      <c r="N55" s="122"/>
      <c r="O55" s="122"/>
      <c r="P55" s="122"/>
      <c r="Q55" s="122"/>
      <c r="R55" s="122"/>
      <c r="S55" s="122"/>
      <c r="T55" s="122"/>
      <c r="U55" s="122"/>
    </row>
    <row r="56" spans="1:21" ht="15.75" customHeight="1" thickBot="1">
      <c r="A56" s="185"/>
      <c r="B56" s="157" t="s">
        <v>5</v>
      </c>
      <c r="C56" s="153" t="s">
        <v>89</v>
      </c>
      <c r="D56" s="186"/>
      <c r="E56" s="147"/>
      <c r="F56" s="168"/>
      <c r="G56" s="233">
        <v>0</v>
      </c>
      <c r="H56" s="233">
        <v>0</v>
      </c>
      <c r="I56" s="234">
        <v>0</v>
      </c>
      <c r="J56" s="235">
        <v>0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</row>
    <row r="57" spans="1:21" ht="20.25" customHeight="1">
      <c r="A57" s="128"/>
      <c r="B57" s="208" t="s">
        <v>8</v>
      </c>
      <c r="C57" s="119"/>
      <c r="D57" s="101"/>
      <c r="E57" s="129" t="s">
        <v>56</v>
      </c>
      <c r="F57" s="109"/>
      <c r="G57" s="92">
        <f>SUM(G53-G54-G55-G56)</f>
        <v>29180</v>
      </c>
      <c r="H57" s="92">
        <f>SUM(H53-H54-H55-H56)</f>
        <v>9218</v>
      </c>
      <c r="I57" s="93">
        <f>SUM(I53-I54-I55-I56)</f>
        <v>51721.25</v>
      </c>
      <c r="J57" s="94">
        <f>SUM(J53-J54-J55-J56)</f>
        <v>53955</v>
      </c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</row>
    <row r="58" spans="1:21" ht="18" customHeight="1">
      <c r="A58" s="185"/>
      <c r="B58" s="157" t="s">
        <v>7</v>
      </c>
      <c r="C58" s="152" t="s">
        <v>57</v>
      </c>
      <c r="D58" s="162"/>
      <c r="E58" s="162"/>
      <c r="F58" s="151"/>
      <c r="G58" s="86">
        <v>780</v>
      </c>
      <c r="H58" s="86">
        <v>660</v>
      </c>
      <c r="I58" s="87">
        <v>810</v>
      </c>
      <c r="J58" s="88">
        <v>810</v>
      </c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</row>
    <row r="59" spans="1:21" ht="30" customHeight="1" thickBot="1">
      <c r="A59" s="146"/>
      <c r="B59" s="164" t="s">
        <v>5</v>
      </c>
      <c r="C59" s="241" t="s">
        <v>91</v>
      </c>
      <c r="D59" s="241"/>
      <c r="E59" s="241"/>
      <c r="F59" s="168"/>
      <c r="G59" s="116">
        <v>0</v>
      </c>
      <c r="H59" s="116">
        <v>0</v>
      </c>
      <c r="I59" s="117">
        <v>2000</v>
      </c>
      <c r="J59" s="118">
        <v>4000</v>
      </c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</row>
    <row r="60" spans="1:21" ht="21" customHeight="1">
      <c r="A60" s="128"/>
      <c r="B60" s="2"/>
      <c r="C60" s="2"/>
      <c r="D60" s="237" t="s">
        <v>71</v>
      </c>
      <c r="E60" s="237"/>
      <c r="F60" s="3"/>
      <c r="G60" s="92">
        <f>G57+G58-G59</f>
        <v>29960</v>
      </c>
      <c r="H60" s="92">
        <f>H57+H58-H59</f>
        <v>9878</v>
      </c>
      <c r="I60" s="93">
        <f>I57+I58-I59</f>
        <v>50531.25</v>
      </c>
      <c r="J60" s="94">
        <f>J57+J58-J59</f>
        <v>50765</v>
      </c>
      <c r="K60" s="122"/>
      <c r="L60" s="203"/>
      <c r="M60" s="122"/>
      <c r="N60" s="122"/>
      <c r="O60" s="122"/>
      <c r="P60" s="122"/>
      <c r="Q60" s="122"/>
      <c r="R60" s="122"/>
      <c r="S60" s="122"/>
      <c r="T60" s="122"/>
      <c r="U60" s="122"/>
    </row>
    <row r="61" spans="1:21" ht="15.75" customHeight="1">
      <c r="A61" s="185"/>
      <c r="B61" s="157" t="s">
        <v>7</v>
      </c>
      <c r="C61" s="152" t="s">
        <v>58</v>
      </c>
      <c r="D61" s="147"/>
      <c r="E61" s="147"/>
      <c r="F61" s="151"/>
      <c r="G61" s="103">
        <v>5000</v>
      </c>
      <c r="H61" s="103">
        <v>0</v>
      </c>
      <c r="I61" s="104">
        <v>1500</v>
      </c>
      <c r="J61" s="105"/>
      <c r="K61" s="122"/>
      <c r="L61"/>
      <c r="M61" s="122"/>
      <c r="N61" s="122"/>
      <c r="O61" s="122"/>
      <c r="P61" s="122"/>
      <c r="Q61" s="122"/>
      <c r="R61" s="122"/>
      <c r="S61" s="122"/>
      <c r="T61" s="122"/>
      <c r="U61" s="122"/>
    </row>
    <row r="62" spans="1:21" ht="15.75" customHeight="1" thickBot="1">
      <c r="A62" s="187"/>
      <c r="B62" s="164" t="s">
        <v>5</v>
      </c>
      <c r="C62" s="152" t="s">
        <v>59</v>
      </c>
      <c r="D62" s="147"/>
      <c r="E62" s="147"/>
      <c r="F62" s="168"/>
      <c r="G62" s="116">
        <v>0</v>
      </c>
      <c r="H62" s="116">
        <v>0</v>
      </c>
      <c r="I62" s="117">
        <v>2000</v>
      </c>
      <c r="J62" s="118">
        <v>0</v>
      </c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</row>
    <row r="63" spans="1:21" ht="18" customHeight="1">
      <c r="A63" s="130"/>
      <c r="B63" s="208" t="s">
        <v>8</v>
      </c>
      <c r="C63" s="119"/>
      <c r="D63" s="106"/>
      <c r="E63" s="129" t="s">
        <v>70</v>
      </c>
      <c r="F63" s="109"/>
      <c r="G63" s="95">
        <f>SUM(G60+G61-G62)</f>
        <v>34960</v>
      </c>
      <c r="H63" s="95">
        <f>SUM(H60+H61-H62)</f>
        <v>9878</v>
      </c>
      <c r="I63" s="96">
        <f>SUM(I60+I61-I62)</f>
        <v>50031.25</v>
      </c>
      <c r="J63" s="97">
        <f>SUM(J60+J61-J62)</f>
        <v>50765</v>
      </c>
      <c r="K63" s="122"/>
      <c r="L63" s="232"/>
      <c r="M63" s="122"/>
      <c r="N63" s="122"/>
      <c r="O63" s="122"/>
      <c r="P63" s="122"/>
      <c r="Q63" s="122"/>
      <c r="R63" s="122"/>
      <c r="S63" s="122"/>
      <c r="T63" s="122"/>
      <c r="U63" s="122"/>
    </row>
    <row r="64" spans="1:21" ht="18.75" customHeight="1" thickBot="1">
      <c r="A64" s="187"/>
      <c r="B64" s="164" t="s">
        <v>5</v>
      </c>
      <c r="C64" s="152" t="s">
        <v>69</v>
      </c>
      <c r="D64" s="188"/>
      <c r="E64" s="188"/>
      <c r="F64" s="168"/>
      <c r="G64" s="116">
        <f>G63*0.2</f>
        <v>6992</v>
      </c>
      <c r="H64" s="116">
        <f>H63*0.2</f>
        <v>1975.6000000000001</v>
      </c>
      <c r="I64" s="117">
        <f>I63*0.2</f>
        <v>10006.25</v>
      </c>
      <c r="J64" s="118">
        <f>J63*0.2</f>
        <v>10153</v>
      </c>
      <c r="K64" s="131"/>
      <c r="L64" s="131"/>
      <c r="M64" s="132"/>
      <c r="N64" s="133"/>
      <c r="O64" s="133"/>
      <c r="P64" s="122"/>
      <c r="Q64" s="122"/>
      <c r="R64" s="122"/>
      <c r="S64" s="122"/>
      <c r="T64" s="122"/>
      <c r="U64" s="122"/>
    </row>
    <row r="65" spans="1:21" ht="19.5" customHeight="1" thickBot="1">
      <c r="A65" s="134"/>
      <c r="B65" s="214" t="s">
        <v>8</v>
      </c>
      <c r="C65" s="211"/>
      <c r="D65" s="120"/>
      <c r="E65" s="215" t="s">
        <v>72</v>
      </c>
      <c r="F65" s="216"/>
      <c r="G65" s="217">
        <f>SUM(G63-G64)</f>
        <v>27968</v>
      </c>
      <c r="H65" s="217">
        <f>SUM(H63-H64)</f>
        <v>7902.4</v>
      </c>
      <c r="I65" s="218">
        <f>SUM(I63-I64)</f>
        <v>40025</v>
      </c>
      <c r="J65" s="219">
        <f>SUM(J63-J64)</f>
        <v>40612</v>
      </c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</row>
    <row r="66" spans="2:21" ht="12.75">
      <c r="B66" s="212"/>
      <c r="F66" s="82"/>
      <c r="G66" s="122"/>
      <c r="H66" s="121"/>
      <c r="I66" s="121"/>
      <c r="J66" s="121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2:21" ht="12.75">
      <c r="B67" s="212"/>
      <c r="F67" s="82"/>
      <c r="G67" s="122"/>
      <c r="H67" s="121"/>
      <c r="I67" s="121"/>
      <c r="J67" s="121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7:21" ht="12.75">
      <c r="G68" s="121"/>
      <c r="H68" s="121"/>
      <c r="I68" s="121"/>
      <c r="J68" s="121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2.75">
      <c r="A69" s="135"/>
      <c r="B69" s="213"/>
      <c r="C69" s="135"/>
      <c r="D69" s="136"/>
      <c r="E69" s="136"/>
      <c r="F69" s="136"/>
      <c r="G69" s="137"/>
      <c r="H69" s="137"/>
      <c r="I69" s="137"/>
      <c r="J69" s="137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7:21" ht="12.75"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</row>
    <row r="71" spans="7:21" ht="12.75">
      <c r="G71" s="122"/>
      <c r="H71" s="121"/>
      <c r="I71" s="121"/>
      <c r="J71" s="121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</row>
    <row r="72" spans="7:21" ht="12.75">
      <c r="G72" s="122"/>
      <c r="H72" s="121"/>
      <c r="I72" s="121"/>
      <c r="J72" s="121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3" spans="7:21" ht="12.75">
      <c r="G73" s="122"/>
      <c r="H73" s="121"/>
      <c r="I73" s="121"/>
      <c r="J73" s="121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</row>
    <row r="74" spans="7:21" ht="12.75">
      <c r="G74" s="122"/>
      <c r="H74" s="121"/>
      <c r="I74" s="121"/>
      <c r="J74" s="121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</row>
    <row r="75" spans="7:21" ht="12.75">
      <c r="G75" s="122"/>
      <c r="H75" s="121"/>
      <c r="I75" s="121"/>
      <c r="J75" s="121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</row>
    <row r="76" spans="7:21" ht="12.75">
      <c r="G76" s="122"/>
      <c r="H76" s="121"/>
      <c r="I76" s="121"/>
      <c r="J76" s="121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</row>
    <row r="77" spans="7:21" ht="12.75">
      <c r="G77" s="122"/>
      <c r="H77" s="121"/>
      <c r="I77" s="121"/>
      <c r="J77" s="121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</row>
    <row r="78" spans="7:21" ht="12.75">
      <c r="G78" s="122"/>
      <c r="H78" s="121"/>
      <c r="I78" s="121"/>
      <c r="J78" s="121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</row>
    <row r="79" spans="7:21" ht="12.75">
      <c r="G79" s="122"/>
      <c r="H79" s="121"/>
      <c r="I79" s="121"/>
      <c r="J79" s="121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</row>
    <row r="80" spans="7:21" ht="12.75">
      <c r="G80" s="122"/>
      <c r="H80" s="121"/>
      <c r="I80" s="121"/>
      <c r="J80" s="121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</row>
    <row r="81" spans="7:21" ht="12.75">
      <c r="G81" s="122"/>
      <c r="H81" s="121"/>
      <c r="I81" s="121"/>
      <c r="J81" s="121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</row>
    <row r="82" spans="7:21" ht="12.75">
      <c r="G82" s="122"/>
      <c r="H82" s="121"/>
      <c r="I82" s="121"/>
      <c r="J82" s="121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</row>
    <row r="83" spans="7:21" ht="12.75">
      <c r="G83" s="122"/>
      <c r="H83" s="121"/>
      <c r="I83" s="121"/>
      <c r="J83" s="121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</row>
    <row r="84" spans="7:21" ht="12.75">
      <c r="G84" s="122"/>
      <c r="H84" s="121"/>
      <c r="I84" s="121"/>
      <c r="J84" s="121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</row>
    <row r="85" spans="8:10" ht="12.75">
      <c r="H85" s="119"/>
      <c r="I85" s="119"/>
      <c r="J85" s="119"/>
    </row>
    <row r="86" spans="8:10" ht="12.75">
      <c r="H86" s="119"/>
      <c r="I86" s="119"/>
      <c r="J86" s="119"/>
    </row>
    <row r="87" spans="8:10" ht="12.75">
      <c r="H87" s="119"/>
      <c r="I87" s="119"/>
      <c r="J87" s="119"/>
    </row>
    <row r="88" spans="8:10" ht="12.75">
      <c r="H88" s="119"/>
      <c r="I88" s="119"/>
      <c r="J88" s="119"/>
    </row>
    <row r="89" spans="8:10" ht="12.75">
      <c r="H89" s="119"/>
      <c r="I89" s="119"/>
      <c r="J89" s="119"/>
    </row>
    <row r="90" spans="8:10" ht="12.75">
      <c r="H90" s="119"/>
      <c r="I90" s="119"/>
      <c r="J90" s="119"/>
    </row>
    <row r="91" spans="8:10" ht="12.75">
      <c r="H91" s="119"/>
      <c r="I91" s="119"/>
      <c r="J91" s="119"/>
    </row>
    <row r="92" spans="8:10" ht="12.75">
      <c r="H92" s="119"/>
      <c r="I92" s="119"/>
      <c r="J92" s="119"/>
    </row>
    <row r="93" spans="8:10" ht="12.75">
      <c r="H93" s="119"/>
      <c r="I93" s="119"/>
      <c r="J93" s="119"/>
    </row>
    <row r="94" spans="8:10" ht="12.75">
      <c r="H94" s="119"/>
      <c r="I94" s="119"/>
      <c r="J94" s="119"/>
    </row>
    <row r="95" spans="8:10" ht="12.75">
      <c r="H95" s="119"/>
      <c r="I95" s="119"/>
      <c r="J95" s="119"/>
    </row>
    <row r="96" spans="8:10" ht="12.75">
      <c r="H96" s="119"/>
      <c r="I96" s="119"/>
      <c r="J96" s="119"/>
    </row>
    <row r="97" spans="8:10" ht="12.75">
      <c r="H97" s="119"/>
      <c r="I97" s="119"/>
      <c r="J97" s="119"/>
    </row>
    <row r="98" spans="8:10" ht="12.75">
      <c r="H98" s="119"/>
      <c r="I98" s="119"/>
      <c r="J98" s="119"/>
    </row>
    <row r="99" spans="8:10" ht="12.75">
      <c r="H99" s="119"/>
      <c r="I99" s="119"/>
      <c r="J99" s="119"/>
    </row>
    <row r="100" spans="8:10" ht="12.75">
      <c r="H100" s="119"/>
      <c r="I100" s="119"/>
      <c r="J100" s="119"/>
    </row>
    <row r="101" spans="8:10" ht="12.75">
      <c r="H101" s="119"/>
      <c r="I101" s="119"/>
      <c r="J101" s="119"/>
    </row>
    <row r="102" spans="8:10" ht="12.75">
      <c r="H102" s="119"/>
      <c r="I102" s="119"/>
      <c r="J102" s="119"/>
    </row>
    <row r="103" spans="8:10" ht="12.75">
      <c r="H103" s="119"/>
      <c r="I103" s="119"/>
      <c r="J103" s="119"/>
    </row>
    <row r="104" spans="8:10" ht="12.75">
      <c r="H104" s="119"/>
      <c r="I104" s="119"/>
      <c r="J104" s="119"/>
    </row>
    <row r="105" spans="8:10" ht="12.75">
      <c r="H105" s="119"/>
      <c r="I105" s="119"/>
      <c r="J105" s="119"/>
    </row>
    <row r="106" spans="8:10" ht="12.75">
      <c r="H106" s="119"/>
      <c r="I106" s="119"/>
      <c r="J106" s="119"/>
    </row>
    <row r="107" spans="8:10" ht="12.75">
      <c r="H107" s="119"/>
      <c r="I107" s="119"/>
      <c r="J107" s="119"/>
    </row>
    <row r="108" spans="8:10" ht="12.75">
      <c r="H108" s="119"/>
      <c r="I108" s="119"/>
      <c r="J108" s="119"/>
    </row>
    <row r="109" spans="8:10" ht="12.75">
      <c r="H109" s="119"/>
      <c r="I109" s="119"/>
      <c r="J109" s="119"/>
    </row>
    <row r="110" spans="8:10" ht="12.75">
      <c r="H110" s="119"/>
      <c r="I110" s="119"/>
      <c r="J110" s="119"/>
    </row>
    <row r="111" spans="8:10" ht="12.75">
      <c r="H111" s="119"/>
      <c r="I111" s="119"/>
      <c r="J111" s="119"/>
    </row>
    <row r="112" spans="8:10" ht="12.75">
      <c r="H112" s="119"/>
      <c r="I112" s="119"/>
      <c r="J112" s="119"/>
    </row>
    <row r="113" spans="8:10" ht="12.75">
      <c r="H113" s="119"/>
      <c r="I113" s="119"/>
      <c r="J113" s="119"/>
    </row>
    <row r="114" spans="8:10" ht="12.75">
      <c r="H114" s="119"/>
      <c r="I114" s="119"/>
      <c r="J114" s="119"/>
    </row>
    <row r="115" spans="8:10" ht="12.75">
      <c r="H115" s="119"/>
      <c r="I115" s="119"/>
      <c r="J115" s="119"/>
    </row>
    <row r="116" spans="8:10" ht="12.75">
      <c r="H116" s="119"/>
      <c r="I116" s="119"/>
      <c r="J116" s="119"/>
    </row>
    <row r="117" spans="8:10" ht="12.75">
      <c r="H117" s="119"/>
      <c r="I117" s="119"/>
      <c r="J117" s="119"/>
    </row>
    <row r="118" spans="8:10" ht="12.75">
      <c r="H118" s="119"/>
      <c r="I118" s="119"/>
      <c r="J118" s="119"/>
    </row>
    <row r="119" spans="8:10" ht="12.75">
      <c r="H119" s="119"/>
      <c r="I119" s="119"/>
      <c r="J119" s="119"/>
    </row>
    <row r="120" spans="8:10" ht="12.75">
      <c r="H120" s="119"/>
      <c r="I120" s="119"/>
      <c r="J120" s="119"/>
    </row>
    <row r="121" spans="8:10" ht="12.75">
      <c r="H121" s="119"/>
      <c r="I121" s="119"/>
      <c r="J121" s="119"/>
    </row>
    <row r="122" spans="8:10" ht="12.75">
      <c r="H122" s="119"/>
      <c r="I122" s="119"/>
      <c r="J122" s="119"/>
    </row>
    <row r="123" spans="8:10" ht="12.75">
      <c r="H123" s="119"/>
      <c r="I123" s="119"/>
      <c r="J123" s="119"/>
    </row>
    <row r="124" spans="8:10" ht="12.75">
      <c r="H124" s="119"/>
      <c r="I124" s="119"/>
      <c r="J124" s="119"/>
    </row>
    <row r="125" spans="8:10" ht="12.75">
      <c r="H125" s="119"/>
      <c r="I125" s="119"/>
      <c r="J125" s="119"/>
    </row>
    <row r="126" spans="8:10" ht="12.75">
      <c r="H126" s="119"/>
      <c r="I126" s="119"/>
      <c r="J126" s="119"/>
    </row>
    <row r="127" spans="8:10" ht="12.75">
      <c r="H127" s="119"/>
      <c r="I127" s="119"/>
      <c r="J127" s="119"/>
    </row>
    <row r="128" spans="8:10" ht="12.75">
      <c r="H128" s="119"/>
      <c r="I128" s="119"/>
      <c r="J128" s="119"/>
    </row>
    <row r="129" spans="8:10" ht="12.75">
      <c r="H129" s="119"/>
      <c r="I129" s="119"/>
      <c r="J129" s="119"/>
    </row>
    <row r="130" spans="8:10" ht="12.75">
      <c r="H130" s="119"/>
      <c r="I130" s="119"/>
      <c r="J130" s="119"/>
    </row>
    <row r="131" spans="8:10" ht="12.75">
      <c r="H131" s="119"/>
      <c r="I131" s="119"/>
      <c r="J131" s="119"/>
    </row>
    <row r="132" spans="8:10" ht="12.75">
      <c r="H132" s="119"/>
      <c r="I132" s="119"/>
      <c r="J132" s="119"/>
    </row>
    <row r="133" spans="8:10" ht="12.75">
      <c r="H133" s="119"/>
      <c r="I133" s="119"/>
      <c r="J133" s="119"/>
    </row>
    <row r="134" spans="8:10" ht="12.75">
      <c r="H134" s="119"/>
      <c r="I134" s="119"/>
      <c r="J134" s="119"/>
    </row>
    <row r="135" spans="8:10" ht="12.75">
      <c r="H135" s="119"/>
      <c r="I135" s="119"/>
      <c r="J135" s="119"/>
    </row>
    <row r="136" spans="8:10" ht="12.75">
      <c r="H136" s="119"/>
      <c r="I136" s="119"/>
      <c r="J136" s="119"/>
    </row>
    <row r="137" spans="8:10" ht="12.75">
      <c r="H137" s="119"/>
      <c r="I137" s="119"/>
      <c r="J137" s="119"/>
    </row>
    <row r="138" spans="8:10" ht="12.75">
      <c r="H138" s="119"/>
      <c r="I138" s="119"/>
      <c r="J138" s="119"/>
    </row>
    <row r="139" spans="8:10" ht="12.75">
      <c r="H139" s="119"/>
      <c r="I139" s="119"/>
      <c r="J139" s="119"/>
    </row>
    <row r="140" spans="8:10" ht="12.75">
      <c r="H140" s="119"/>
      <c r="I140" s="119"/>
      <c r="J140" s="119"/>
    </row>
    <row r="141" spans="8:10" ht="12.75">
      <c r="H141" s="119"/>
      <c r="I141" s="119"/>
      <c r="J141" s="119"/>
    </row>
    <row r="142" spans="8:10" ht="12.75">
      <c r="H142" s="119"/>
      <c r="I142" s="119"/>
      <c r="J142" s="119"/>
    </row>
    <row r="143" spans="8:10" ht="12.75">
      <c r="H143" s="119"/>
      <c r="I143" s="119"/>
      <c r="J143" s="119"/>
    </row>
    <row r="144" spans="8:10" ht="12.75">
      <c r="H144" s="119"/>
      <c r="I144" s="119"/>
      <c r="J144" s="119"/>
    </row>
    <row r="145" spans="8:10" ht="12.75">
      <c r="H145" s="119"/>
      <c r="I145" s="119"/>
      <c r="J145" s="119"/>
    </row>
    <row r="146" spans="8:10" ht="12.75">
      <c r="H146" s="119"/>
      <c r="I146" s="119"/>
      <c r="J146" s="119"/>
    </row>
    <row r="147" spans="8:10" ht="12.75">
      <c r="H147" s="119"/>
      <c r="I147" s="119"/>
      <c r="J147" s="119"/>
    </row>
    <row r="148" spans="8:10" ht="12.75">
      <c r="H148" s="119"/>
      <c r="I148" s="119"/>
      <c r="J148" s="119"/>
    </row>
    <row r="149" spans="8:10" ht="12.75">
      <c r="H149" s="119"/>
      <c r="I149" s="119"/>
      <c r="J149" s="119"/>
    </row>
    <row r="150" spans="8:10" ht="12.75">
      <c r="H150" s="119"/>
      <c r="I150" s="119"/>
      <c r="J150" s="119"/>
    </row>
    <row r="151" spans="8:10" ht="12.75">
      <c r="H151" s="119"/>
      <c r="I151" s="119"/>
      <c r="J151" s="119"/>
    </row>
    <row r="152" spans="8:10" ht="12.75">
      <c r="H152" s="119"/>
      <c r="I152" s="119"/>
      <c r="J152" s="119"/>
    </row>
    <row r="153" spans="8:10" ht="12.75">
      <c r="H153" s="119"/>
      <c r="I153" s="119"/>
      <c r="J153" s="119"/>
    </row>
    <row r="154" spans="8:10" ht="12.75">
      <c r="H154" s="119"/>
      <c r="I154" s="119"/>
      <c r="J154" s="119"/>
    </row>
  </sheetData>
  <sheetProtection/>
  <mergeCells count="6">
    <mergeCell ref="D60:E60"/>
    <mergeCell ref="G2:J2"/>
    <mergeCell ref="G4:J4"/>
    <mergeCell ref="G1:J1"/>
    <mergeCell ref="C59:E59"/>
    <mergeCell ref="G5:J5"/>
  </mergeCells>
  <printOptions horizontalCentered="1" verticalCentered="1"/>
  <pageMargins left="0" right="0" top="0" bottom="0" header="0" footer="0.03937007874015748"/>
  <pageSetup cellComments="asDisplayed" fitToHeight="1" fitToWidth="1" orientation="portrait" paperSize="9" scale="69" r:id="rId4"/>
  <headerFooter alignWithMargins="0">
    <oddHeader>&amp;R&amp;"Calibri,Regular"&amp;8&amp;D</oddHeader>
  </headerFooter>
  <ignoredErrors>
    <ignoredError sqref="G14:J14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C1">
      <selection activeCell="D51" sqref="D51"/>
    </sheetView>
  </sheetViews>
  <sheetFormatPr defaultColWidth="9.140625" defaultRowHeight="12.75"/>
  <cols>
    <col min="1" max="1" width="11.421875" style="9" customWidth="1"/>
    <col min="2" max="3" width="3.140625" style="9" customWidth="1"/>
    <col min="4" max="4" width="35.28125" style="9" customWidth="1"/>
    <col min="5" max="5" width="37.7109375" style="9" customWidth="1"/>
    <col min="6" max="6" width="2.28125" style="9" customWidth="1"/>
    <col min="7" max="7" width="15.7109375" style="9" customWidth="1"/>
    <col min="8" max="8" width="2.28125" style="9" customWidth="1"/>
    <col min="9" max="9" width="15.7109375" style="9" customWidth="1"/>
    <col min="10" max="10" width="2.57421875" style="9" customWidth="1"/>
    <col min="11" max="11" width="15.7109375" style="9" customWidth="1"/>
    <col min="12" max="12" width="1.8515625" style="9" customWidth="1"/>
    <col min="13" max="13" width="15.7109375" style="9" customWidth="1"/>
    <col min="14" max="14" width="1.28515625" style="9" customWidth="1"/>
    <col min="15" max="16384" width="13.28125" style="9" customWidth="1"/>
  </cols>
  <sheetData>
    <row r="1" spans="1:7" ht="18">
      <c r="A1" s="69" t="s">
        <v>34</v>
      </c>
      <c r="B1" s="73"/>
      <c r="C1" s="70" t="str">
        <f>'Income Statement'!C3</f>
        <v>COUNTRY:</v>
      </c>
      <c r="D1" s="31"/>
      <c r="E1" s="73"/>
      <c r="F1" s="73"/>
      <c r="G1" s="73"/>
    </row>
    <row r="2" spans="1:7" ht="15">
      <c r="A2" s="73"/>
      <c r="B2" s="73"/>
      <c r="C2" s="70" t="str">
        <f>'Income Statement'!C4</f>
        <v>EXHIBITOR :  </v>
      </c>
      <c r="D2" s="71"/>
      <c r="E2" s="72"/>
      <c r="F2" s="73"/>
      <c r="G2" s="70" t="str">
        <f>'Income Statement'!E4</f>
        <v>THEATRE  : </v>
      </c>
    </row>
    <row r="3" spans="3:14" ht="13.5" thickBot="1">
      <c r="C3" s="34"/>
      <c r="D3" s="34"/>
      <c r="E3" s="34"/>
      <c r="G3" s="34"/>
      <c r="N3" s="12"/>
    </row>
    <row r="4" spans="2:14" ht="6.75" customHeight="1" thickTop="1">
      <c r="B4" s="35"/>
      <c r="C4" s="36"/>
      <c r="D4" s="51"/>
      <c r="E4" s="36"/>
      <c r="F4" s="36"/>
      <c r="G4" s="40"/>
      <c r="H4" s="39"/>
      <c r="I4" s="40"/>
      <c r="J4" s="39"/>
      <c r="K4" s="40"/>
      <c r="L4" s="39"/>
      <c r="M4" s="40"/>
      <c r="N4" s="41"/>
    </row>
    <row r="5" spans="2:14" ht="13.5" thickBot="1">
      <c r="B5" s="42"/>
      <c r="C5" s="12"/>
      <c r="D5" s="11"/>
      <c r="E5" s="12"/>
      <c r="F5" s="12"/>
      <c r="G5" s="33" t="s">
        <v>0</v>
      </c>
      <c r="H5" s="5"/>
      <c r="I5" s="33" t="s">
        <v>1</v>
      </c>
      <c r="J5" s="4"/>
      <c r="K5" s="33" t="s">
        <v>2</v>
      </c>
      <c r="L5" s="6"/>
      <c r="M5" s="33" t="s">
        <v>3</v>
      </c>
      <c r="N5" s="43"/>
    </row>
    <row r="6" spans="2:14" ht="16.5" thickBot="1">
      <c r="B6" s="58"/>
      <c r="C6" s="59">
        <v>1</v>
      </c>
      <c r="D6" s="243" t="s">
        <v>10</v>
      </c>
      <c r="E6" s="244"/>
      <c r="F6" s="60"/>
      <c r="G6" s="61"/>
      <c r="H6" s="62"/>
      <c r="I6" s="61"/>
      <c r="J6" s="62"/>
      <c r="K6" s="61"/>
      <c r="L6" s="62"/>
      <c r="M6" s="63"/>
      <c r="N6" s="64"/>
    </row>
    <row r="7" spans="2:14" ht="12.75">
      <c r="B7" s="42"/>
      <c r="C7" s="12"/>
      <c r="D7" s="14"/>
      <c r="E7" s="12"/>
      <c r="F7" s="12"/>
      <c r="G7" s="10"/>
      <c r="H7" s="13"/>
      <c r="I7" s="10"/>
      <c r="J7" s="13"/>
      <c r="K7" s="10"/>
      <c r="L7" s="13"/>
      <c r="M7" s="10"/>
      <c r="N7" s="43"/>
    </row>
    <row r="8" spans="2:15" ht="15">
      <c r="B8" s="42"/>
      <c r="C8" s="52" t="s">
        <v>7</v>
      </c>
      <c r="D8" s="14" t="s">
        <v>11</v>
      </c>
      <c r="E8" s="12"/>
      <c r="F8" s="12"/>
      <c r="G8" s="26"/>
      <c r="H8" s="27"/>
      <c r="I8" s="26"/>
      <c r="J8" s="27"/>
      <c r="K8" s="26"/>
      <c r="L8" s="28"/>
      <c r="M8" s="26"/>
      <c r="N8" s="54"/>
      <c r="O8" s="31"/>
    </row>
    <row r="9" spans="2:14" ht="3.75" customHeight="1">
      <c r="B9" s="42"/>
      <c r="C9" s="53"/>
      <c r="D9" s="12"/>
      <c r="E9" s="12"/>
      <c r="F9" s="12"/>
      <c r="G9" s="15"/>
      <c r="H9" s="16"/>
      <c r="I9" s="15"/>
      <c r="J9" s="16"/>
      <c r="K9" s="15"/>
      <c r="L9" s="13"/>
      <c r="M9" s="10"/>
      <c r="N9" s="43"/>
    </row>
    <row r="10" spans="2:14" ht="15">
      <c r="B10" s="42"/>
      <c r="C10" s="52" t="s">
        <v>21</v>
      </c>
      <c r="D10" s="24" t="s">
        <v>14</v>
      </c>
      <c r="E10" s="12"/>
      <c r="F10" s="12"/>
      <c r="G10" s="15"/>
      <c r="H10" s="16"/>
      <c r="I10" s="15"/>
      <c r="J10" s="16"/>
      <c r="K10" s="15"/>
      <c r="L10" s="13"/>
      <c r="M10" s="15"/>
      <c r="N10" s="43"/>
    </row>
    <row r="11" spans="2:14" ht="15">
      <c r="B11" s="42"/>
      <c r="C11" s="52" t="s">
        <v>7</v>
      </c>
      <c r="D11" s="24" t="s">
        <v>28</v>
      </c>
      <c r="E11" s="12"/>
      <c r="F11" s="12"/>
      <c r="G11" s="15"/>
      <c r="H11" s="16"/>
      <c r="I11" s="15"/>
      <c r="J11" s="16"/>
      <c r="K11" s="15"/>
      <c r="L11" s="13"/>
      <c r="M11" s="15"/>
      <c r="N11" s="43"/>
    </row>
    <row r="12" spans="2:14" ht="15">
      <c r="B12" s="42"/>
      <c r="C12" s="52" t="s">
        <v>21</v>
      </c>
      <c r="D12" s="24" t="s">
        <v>15</v>
      </c>
      <c r="E12" s="12"/>
      <c r="F12" s="12"/>
      <c r="G12" s="15"/>
      <c r="H12" s="16"/>
      <c r="I12" s="15"/>
      <c r="J12" s="16"/>
      <c r="K12" s="15"/>
      <c r="L12" s="13"/>
      <c r="M12" s="15"/>
      <c r="N12" s="43"/>
    </row>
    <row r="13" spans="2:14" ht="15">
      <c r="B13" s="42"/>
      <c r="C13" s="52" t="s">
        <v>7</v>
      </c>
      <c r="D13" s="24" t="s">
        <v>29</v>
      </c>
      <c r="E13" s="12"/>
      <c r="F13" s="12"/>
      <c r="G13" s="15"/>
      <c r="H13" s="16"/>
      <c r="I13" s="15"/>
      <c r="J13" s="16"/>
      <c r="K13" s="15"/>
      <c r="L13" s="13"/>
      <c r="M13" s="15"/>
      <c r="N13" s="43"/>
    </row>
    <row r="14" spans="2:14" ht="15">
      <c r="B14" s="42"/>
      <c r="C14" s="52" t="s">
        <v>21</v>
      </c>
      <c r="D14" s="24" t="s">
        <v>30</v>
      </c>
      <c r="E14" s="12"/>
      <c r="F14" s="12"/>
      <c r="G14" s="15"/>
      <c r="H14" s="16"/>
      <c r="I14" s="15"/>
      <c r="J14" s="16"/>
      <c r="K14" s="15"/>
      <c r="L14" s="13"/>
      <c r="M14" s="15"/>
      <c r="N14" s="43"/>
    </row>
    <row r="15" spans="2:14" ht="15">
      <c r="B15" s="42"/>
      <c r="C15" s="52" t="s">
        <v>21</v>
      </c>
      <c r="D15" s="24" t="s">
        <v>20</v>
      </c>
      <c r="E15" s="12"/>
      <c r="F15" s="12"/>
      <c r="G15" s="15"/>
      <c r="H15" s="16"/>
      <c r="I15" s="15"/>
      <c r="J15" s="16"/>
      <c r="K15" s="15"/>
      <c r="L15" s="13"/>
      <c r="M15" s="15"/>
      <c r="N15" s="43"/>
    </row>
    <row r="16" spans="2:14" ht="5.25" customHeight="1">
      <c r="B16" s="42"/>
      <c r="C16" s="53"/>
      <c r="D16" s="17" t="s">
        <v>9</v>
      </c>
      <c r="E16" s="12"/>
      <c r="F16" s="12"/>
      <c r="G16" s="18" t="s">
        <v>12</v>
      </c>
      <c r="H16" s="19"/>
      <c r="I16" s="18" t="s">
        <v>12</v>
      </c>
      <c r="J16" s="19"/>
      <c r="K16" s="18" t="s">
        <v>12</v>
      </c>
      <c r="L16" s="20"/>
      <c r="M16" s="18"/>
      <c r="N16" s="43"/>
    </row>
    <row r="17" spans="2:14" ht="16.5" customHeight="1">
      <c r="B17" s="42"/>
      <c r="C17" s="53"/>
      <c r="D17" s="21"/>
      <c r="E17" s="21" t="s">
        <v>22</v>
      </c>
      <c r="F17" s="21"/>
      <c r="G17" s="22"/>
      <c r="H17" s="23"/>
      <c r="I17" s="22"/>
      <c r="J17" s="23"/>
      <c r="K17" s="22"/>
      <c r="L17" s="13"/>
      <c r="M17" s="22"/>
      <c r="N17" s="43"/>
    </row>
    <row r="18" spans="2:14" ht="15">
      <c r="B18" s="42"/>
      <c r="C18" s="53"/>
      <c r="D18" s="21"/>
      <c r="E18" s="21"/>
      <c r="F18" s="21"/>
      <c r="G18" s="22"/>
      <c r="H18" s="23"/>
      <c r="I18" s="22"/>
      <c r="J18" s="23"/>
      <c r="K18" s="22"/>
      <c r="L18" s="13"/>
      <c r="M18" s="10"/>
      <c r="N18" s="43"/>
    </row>
    <row r="19" spans="2:14" ht="15">
      <c r="B19" s="42"/>
      <c r="C19" s="52" t="s">
        <v>21</v>
      </c>
      <c r="D19" s="24" t="s">
        <v>16</v>
      </c>
      <c r="E19" s="21"/>
      <c r="F19" s="21"/>
      <c r="G19" s="22"/>
      <c r="H19" s="23"/>
      <c r="I19" s="22"/>
      <c r="J19" s="23"/>
      <c r="K19" s="22"/>
      <c r="L19" s="13"/>
      <c r="M19" s="22"/>
      <c r="N19" s="43"/>
    </row>
    <row r="20" spans="2:14" ht="15">
      <c r="B20" s="42"/>
      <c r="C20" s="52" t="s">
        <v>7</v>
      </c>
      <c r="D20" s="24" t="s">
        <v>17</v>
      </c>
      <c r="E20" s="21"/>
      <c r="F20" s="21"/>
      <c r="G20" s="22"/>
      <c r="H20" s="23"/>
      <c r="I20" s="22"/>
      <c r="J20" s="23"/>
      <c r="K20" s="22"/>
      <c r="L20" s="13"/>
      <c r="M20" s="22"/>
      <c r="N20" s="43"/>
    </row>
    <row r="21" spans="2:14" ht="8.25" customHeight="1">
      <c r="B21" s="42"/>
      <c r="C21" s="12"/>
      <c r="D21" s="24"/>
      <c r="E21" s="21"/>
      <c r="F21" s="21"/>
      <c r="G21" s="18" t="s">
        <v>12</v>
      </c>
      <c r="H21" s="23"/>
      <c r="I21" s="18" t="s">
        <v>12</v>
      </c>
      <c r="J21" s="23"/>
      <c r="K21" s="18"/>
      <c r="L21" s="13"/>
      <c r="M21" s="18" t="s">
        <v>12</v>
      </c>
      <c r="N21" s="43"/>
    </row>
    <row r="22" spans="2:14" ht="12.75">
      <c r="B22" s="42"/>
      <c r="C22" s="12"/>
      <c r="D22" s="25"/>
      <c r="E22" s="21" t="s">
        <v>18</v>
      </c>
      <c r="F22" s="21"/>
      <c r="G22" s="22"/>
      <c r="H22" s="23"/>
      <c r="I22" s="22"/>
      <c r="J22" s="23"/>
      <c r="K22" s="22"/>
      <c r="L22" s="23"/>
      <c r="M22" s="22"/>
      <c r="N22" s="43"/>
    </row>
    <row r="23" spans="2:14" ht="13.5" thickBot="1">
      <c r="B23" s="44"/>
      <c r="C23" s="45"/>
      <c r="D23" s="45"/>
      <c r="E23" s="45"/>
      <c r="F23" s="45"/>
      <c r="G23" s="46"/>
      <c r="H23" s="47"/>
      <c r="I23" s="46"/>
      <c r="J23" s="47"/>
      <c r="K23" s="46"/>
      <c r="L23" s="48"/>
      <c r="M23" s="49"/>
      <c r="N23" s="50"/>
    </row>
    <row r="24" spans="2:14" ht="9" customHeight="1" thickTop="1">
      <c r="B24" s="35"/>
      <c r="C24" s="36"/>
      <c r="D24" s="36"/>
      <c r="E24" s="36"/>
      <c r="F24" s="36"/>
      <c r="G24" s="37"/>
      <c r="H24" s="38"/>
      <c r="I24" s="37"/>
      <c r="J24" s="38"/>
      <c r="K24" s="37"/>
      <c r="L24" s="39"/>
      <c r="M24" s="40"/>
      <c r="N24" s="41"/>
    </row>
    <row r="25" spans="2:14" ht="9" customHeight="1" thickBot="1">
      <c r="B25" s="42"/>
      <c r="C25" s="12"/>
      <c r="D25" s="12"/>
      <c r="E25" s="12"/>
      <c r="F25" s="12"/>
      <c r="G25" s="15"/>
      <c r="H25" s="16"/>
      <c r="I25" s="15"/>
      <c r="J25" s="16"/>
      <c r="K25" s="15"/>
      <c r="L25" s="13"/>
      <c r="M25" s="10"/>
      <c r="N25" s="43"/>
    </row>
    <row r="26" spans="2:14" ht="16.5" thickBot="1">
      <c r="B26" s="58"/>
      <c r="C26" s="59">
        <v>2</v>
      </c>
      <c r="D26" s="65" t="s">
        <v>13</v>
      </c>
      <c r="E26" s="60"/>
      <c r="F26" s="60"/>
      <c r="G26" s="66"/>
      <c r="H26" s="67"/>
      <c r="I26" s="66"/>
      <c r="J26" s="67"/>
      <c r="K26" s="66"/>
      <c r="L26" s="68"/>
      <c r="M26" s="63"/>
      <c r="N26" s="64"/>
    </row>
    <row r="27" spans="2:14" ht="12.75">
      <c r="B27" s="42"/>
      <c r="C27" s="12"/>
      <c r="D27" s="12"/>
      <c r="E27" s="12"/>
      <c r="F27" s="12"/>
      <c r="G27" s="15"/>
      <c r="H27" s="16"/>
      <c r="I27" s="15"/>
      <c r="J27" s="16"/>
      <c r="K27" s="15"/>
      <c r="L27" s="13"/>
      <c r="M27" s="10"/>
      <c r="N27" s="43"/>
    </row>
    <row r="28" spans="2:14" ht="12.75">
      <c r="B28" s="42"/>
      <c r="C28" s="12"/>
      <c r="D28" s="12"/>
      <c r="E28" s="12"/>
      <c r="F28" s="12"/>
      <c r="G28" s="15"/>
      <c r="H28" s="16"/>
      <c r="I28" s="15"/>
      <c r="J28" s="16"/>
      <c r="K28" s="15"/>
      <c r="L28" s="13"/>
      <c r="M28" s="10"/>
      <c r="N28" s="43"/>
    </row>
    <row r="29" spans="2:14" ht="12.75">
      <c r="B29" s="42"/>
      <c r="C29" s="12"/>
      <c r="D29" s="12"/>
      <c r="E29" s="21" t="s">
        <v>22</v>
      </c>
      <c r="F29" s="21"/>
      <c r="G29" s="22"/>
      <c r="H29" s="23"/>
      <c r="I29" s="22"/>
      <c r="J29" s="23"/>
      <c r="K29" s="22"/>
      <c r="L29" s="13"/>
      <c r="M29" s="22"/>
      <c r="N29" s="43"/>
    </row>
    <row r="30" spans="2:14" ht="15">
      <c r="B30" s="42"/>
      <c r="C30" s="52" t="s">
        <v>7</v>
      </c>
      <c r="D30" s="25" t="s">
        <v>23</v>
      </c>
      <c r="E30" s="25" t="s">
        <v>19</v>
      </c>
      <c r="F30" s="25"/>
      <c r="G30" s="15"/>
      <c r="H30" s="16"/>
      <c r="I30" s="15"/>
      <c r="J30" s="16"/>
      <c r="K30" s="15"/>
      <c r="L30" s="13"/>
      <c r="M30" s="10"/>
      <c r="N30" s="43"/>
    </row>
    <row r="31" spans="2:14" ht="15">
      <c r="B31" s="42"/>
      <c r="C31" s="53"/>
      <c r="D31" s="12"/>
      <c r="E31" s="12"/>
      <c r="F31" s="12"/>
      <c r="G31" s="18" t="s">
        <v>12</v>
      </c>
      <c r="H31" s="16"/>
      <c r="I31" s="18" t="s">
        <v>12</v>
      </c>
      <c r="J31" s="16"/>
      <c r="K31" s="18"/>
      <c r="L31" s="13"/>
      <c r="M31" s="18" t="s">
        <v>12</v>
      </c>
      <c r="N31" s="43"/>
    </row>
    <row r="32" spans="2:14" ht="15">
      <c r="B32" s="42"/>
      <c r="C32" s="53"/>
      <c r="D32" s="12"/>
      <c r="E32" s="32" t="s">
        <v>24</v>
      </c>
      <c r="F32" s="55"/>
      <c r="G32" s="26"/>
      <c r="H32" s="27"/>
      <c r="I32" s="26"/>
      <c r="J32" s="27"/>
      <c r="K32" s="26"/>
      <c r="L32" s="28"/>
      <c r="M32" s="26"/>
      <c r="N32" s="43"/>
    </row>
    <row r="33" spans="2:14" ht="15">
      <c r="B33" s="42"/>
      <c r="C33" s="53"/>
      <c r="D33" s="12"/>
      <c r="E33" s="30"/>
      <c r="F33" s="12"/>
      <c r="G33" s="15"/>
      <c r="H33" s="16"/>
      <c r="I33" s="15"/>
      <c r="J33" s="16"/>
      <c r="K33" s="15"/>
      <c r="L33" s="13"/>
      <c r="M33" s="15"/>
      <c r="N33" s="43"/>
    </row>
    <row r="34" spans="2:14" ht="15">
      <c r="B34" s="42"/>
      <c r="C34" s="53"/>
      <c r="D34" s="12"/>
      <c r="E34" s="12"/>
      <c r="F34" s="12"/>
      <c r="G34" s="15"/>
      <c r="H34" s="16"/>
      <c r="I34" s="15"/>
      <c r="J34" s="16"/>
      <c r="K34" s="15"/>
      <c r="L34" s="13"/>
      <c r="M34" s="10"/>
      <c r="N34" s="43"/>
    </row>
    <row r="35" spans="2:14" ht="15">
      <c r="B35" s="42"/>
      <c r="C35" s="52" t="s">
        <v>21</v>
      </c>
      <c r="D35" s="25" t="s">
        <v>25</v>
      </c>
      <c r="E35" s="12"/>
      <c r="F35" s="12"/>
      <c r="G35" s="15"/>
      <c r="H35" s="16"/>
      <c r="I35" s="15"/>
      <c r="J35" s="16"/>
      <c r="K35" s="15"/>
      <c r="L35" s="13"/>
      <c r="M35" s="10"/>
      <c r="N35" s="43"/>
    </row>
    <row r="36" spans="2:14" ht="7.5" customHeight="1">
      <c r="B36" s="42"/>
      <c r="C36" s="12"/>
      <c r="D36" s="12"/>
      <c r="E36" s="12"/>
      <c r="F36" s="12"/>
      <c r="G36" s="18" t="s">
        <v>12</v>
      </c>
      <c r="H36" s="16"/>
      <c r="I36" s="18" t="s">
        <v>12</v>
      </c>
      <c r="J36" s="16"/>
      <c r="K36" s="18" t="s">
        <v>12</v>
      </c>
      <c r="L36" s="13"/>
      <c r="M36" s="18" t="s">
        <v>12</v>
      </c>
      <c r="N36" s="43"/>
    </row>
    <row r="37" spans="2:14" ht="12.75">
      <c r="B37" s="42"/>
      <c r="C37" s="12"/>
      <c r="D37" s="12"/>
      <c r="E37" s="30" t="s">
        <v>26</v>
      </c>
      <c r="F37" s="12"/>
      <c r="G37" s="26"/>
      <c r="H37" s="27"/>
      <c r="I37" s="26"/>
      <c r="J37" s="27"/>
      <c r="K37" s="26"/>
      <c r="L37" s="28"/>
      <c r="M37" s="26"/>
      <c r="N37" s="43"/>
    </row>
    <row r="38" spans="2:14" ht="5.25" customHeight="1">
      <c r="B38" s="42"/>
      <c r="C38" s="12"/>
      <c r="D38" s="12"/>
      <c r="E38" s="12"/>
      <c r="F38" s="12"/>
      <c r="G38" s="29" t="s">
        <v>12</v>
      </c>
      <c r="H38" s="27"/>
      <c r="I38" s="29" t="s">
        <v>12</v>
      </c>
      <c r="J38" s="27"/>
      <c r="K38" s="29" t="s">
        <v>12</v>
      </c>
      <c r="L38" s="28"/>
      <c r="M38" s="29" t="s">
        <v>12</v>
      </c>
      <c r="N38" s="43"/>
    </row>
    <row r="39" spans="2:14" ht="9.75" customHeight="1">
      <c r="B39" s="42"/>
      <c r="C39" s="12"/>
      <c r="D39" s="12"/>
      <c r="E39" s="12"/>
      <c r="F39" s="12"/>
      <c r="G39" s="29"/>
      <c r="H39" s="27"/>
      <c r="I39" s="29"/>
      <c r="J39" s="27"/>
      <c r="K39" s="29"/>
      <c r="L39" s="28"/>
      <c r="M39" s="29"/>
      <c r="N39" s="43"/>
    </row>
    <row r="40" spans="2:14" ht="12.75">
      <c r="B40" s="42"/>
      <c r="C40" s="12"/>
      <c r="D40" s="12"/>
      <c r="E40" s="32" t="s">
        <v>27</v>
      </c>
      <c r="F40" s="32"/>
      <c r="G40" s="26"/>
      <c r="H40" s="27"/>
      <c r="I40" s="26"/>
      <c r="J40" s="27"/>
      <c r="K40" s="26"/>
      <c r="L40" s="28"/>
      <c r="M40" s="26"/>
      <c r="N40" s="43"/>
    </row>
    <row r="41" spans="2:14" ht="9" customHeight="1" thickBot="1">
      <c r="B41" s="44"/>
      <c r="C41" s="45"/>
      <c r="D41" s="45"/>
      <c r="E41" s="45"/>
      <c r="F41" s="45"/>
      <c r="G41" s="46"/>
      <c r="H41" s="47"/>
      <c r="I41" s="46"/>
      <c r="J41" s="47"/>
      <c r="K41" s="46"/>
      <c r="L41" s="48"/>
      <c r="M41" s="49"/>
      <c r="N41" s="50"/>
    </row>
    <row r="42" ht="6" customHeight="1" thickTop="1">
      <c r="D42" s="31"/>
    </row>
    <row r="43" spans="3:4" ht="13.5">
      <c r="C43" s="56" t="s">
        <v>31</v>
      </c>
      <c r="D43" s="57" t="s">
        <v>32</v>
      </c>
    </row>
    <row r="44" ht="12.75"/>
    <row r="47" ht="12.75"/>
    <row r="48" ht="12.75"/>
    <row r="49" ht="12.75"/>
  </sheetData>
  <mergeCells count="1">
    <mergeCell ref="D6:E6"/>
  </mergeCells>
  <printOptions horizontalCentered="1" verticalCentered="1"/>
  <pageMargins left="0.5905511811023623" right="0.5905511811023623" top="0.1968503937007874" bottom="0.1968503937007874" header="0.11811023622047245" footer="0.31496062992125984"/>
  <pageSetup fitToHeight="1" fitToWidth="1" horizontalDpi="600" verticalDpi="600" orientation="landscape" paperSize="9" scale="83" r:id="rId3"/>
  <headerFooter alignWithMargins="0">
    <oddFooter>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M.M.P SA</dc:creator>
  <cp:keywords/>
  <dc:description/>
  <cp:lastModifiedBy>thierry hugot</cp:lastModifiedBy>
  <cp:lastPrinted>2011-03-02T16:43:02Z</cp:lastPrinted>
  <dcterms:created xsi:type="dcterms:W3CDTF">2002-02-12T07:12:39Z</dcterms:created>
  <dcterms:modified xsi:type="dcterms:W3CDTF">2011-03-03T14:37:22Z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-712494803</vt:i4>
  </property>
  <property fmtid="{D5CDD505-2E9C-101B-9397-08002B2CF9AE}" pid="3" name="_NewReviewCycle">
    <vt:lpwstr/>
  </property>
  <property fmtid="{D5CDD505-2E9C-101B-9397-08002B2CF9AE}" pid="4" name="_EmailSubject">
    <vt:lpwstr>Income statement for FCS</vt:lpwstr>
  </property>
  <property fmtid="{D5CDD505-2E9C-101B-9397-08002B2CF9AE}" pid="5" name="_AuthorEmail">
    <vt:lpwstr>Thierry.HUGOT@coe.int</vt:lpwstr>
  </property>
  <property fmtid="{D5CDD505-2E9C-101B-9397-08002B2CF9AE}" pid="6" name="_AuthorEmailDisplayName">
    <vt:lpwstr>HUGOT Thierry</vt:lpwstr>
  </property>
  <property fmtid="{D5CDD505-2E9C-101B-9397-08002B2CF9AE}" pid="7" name="_PreviousAdHocReviewCycleID">
    <vt:i4>1019600471</vt:i4>
  </property>
</Properties>
</file>